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2" ContentType="application/binary"/>
  <Override PartName="/xl/commentsmeta0" ContentType="application/binary"/>
  <Override PartName="/xl/commentsmeta1" ContentType="application/binary"/>
  <Override PartName="/xl/commentsmeta3" ContentType="application/binary"/>
  <Override PartName="/xl/commentsmeta4" ContentType="application/binary"/>
  <Override PartName="/xl/commentsmeta5"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Gerencia Centros de Negocios Sercotec\5. Concursos Centros\2. CONCURSO CENTROS 2020\3er Concurso 2020\"/>
    </mc:Choice>
  </mc:AlternateContent>
  <bookViews>
    <workbookView xWindow="0" yWindow="0" windowWidth="19560" windowHeight="8205"/>
  </bookViews>
  <sheets>
    <sheet name="PRESUPUESTO TOTAL ANUAL" sheetId="1" r:id="rId1"/>
    <sheet name="Presupuesto habilitacion" sheetId="2" r:id="rId2"/>
    <sheet name="Memoría de calculo habilitación" sheetId="3" r:id="rId3"/>
    <sheet name="Memoria Calculo Provisiones" sheetId="4" r:id="rId4"/>
    <sheet name="Memoría de calculo RRHH" sheetId="5" r:id="rId5"/>
    <sheet name="Memoría de calculo Operación " sheetId="6" r:id="rId6"/>
    <sheet name="Valores Referenciales de Mercad" sheetId="7" r:id="rId7"/>
  </sheets>
  <calcPr calcId="162913"/>
  <extLst>
    <ext uri="GoogleSheetsCustomDataVersion1">
      <go:sheetsCustomData xmlns:go="http://customooxmlschemas.google.com/" r:id="rId11" roundtripDataSignature="AMtx7mhAUmbzlJh2C2xWV9s69jxOh/c53A=="/>
    </ext>
  </extLst>
</workbook>
</file>

<file path=xl/calcChain.xml><?xml version="1.0" encoding="utf-8"?>
<calcChain xmlns="http://schemas.openxmlformats.org/spreadsheetml/2006/main">
  <c r="E90" i="6" l="1"/>
  <c r="D90" i="6"/>
  <c r="C90" i="6"/>
  <c r="B90" i="6"/>
  <c r="B89" i="6"/>
  <c r="B88" i="6"/>
  <c r="B87" i="6"/>
  <c r="E83" i="6"/>
  <c r="D83" i="6"/>
  <c r="C83" i="6"/>
  <c r="B82" i="6"/>
  <c r="B81" i="6"/>
  <c r="B80" i="6"/>
  <c r="B83" i="6" s="1"/>
  <c r="E76" i="6"/>
  <c r="D76" i="6"/>
  <c r="C76" i="6"/>
  <c r="B75" i="6"/>
  <c r="B74" i="6"/>
  <c r="B76" i="6" s="1"/>
  <c r="B73" i="6"/>
  <c r="E69" i="6"/>
  <c r="D69" i="6"/>
  <c r="C69" i="6"/>
  <c r="B68" i="6"/>
  <c r="B67" i="6"/>
  <c r="B66" i="6"/>
  <c r="B69" i="6" s="1"/>
  <c r="E63" i="6"/>
  <c r="D63" i="6"/>
  <c r="C63" i="6"/>
  <c r="B63" i="6"/>
  <c r="B62" i="6"/>
  <c r="B61" i="6"/>
  <c r="B60" i="6"/>
  <c r="E56" i="6"/>
  <c r="D56" i="6"/>
  <c r="C56" i="6"/>
  <c r="B55" i="6"/>
  <c r="B54" i="6"/>
  <c r="B53" i="6"/>
  <c r="B56" i="6" s="1"/>
  <c r="E49" i="6"/>
  <c r="D49" i="6"/>
  <c r="C49" i="6"/>
  <c r="B48" i="6"/>
  <c r="B47" i="6"/>
  <c r="B49" i="6" s="1"/>
  <c r="B46" i="6"/>
  <c r="E42" i="6"/>
  <c r="D42" i="6"/>
  <c r="C42" i="6"/>
  <c r="B41" i="6"/>
  <c r="B40" i="6"/>
  <c r="B39" i="6"/>
  <c r="B42" i="6" s="1"/>
  <c r="E35" i="6"/>
  <c r="D35" i="6"/>
  <c r="C35" i="6"/>
  <c r="B35" i="6"/>
  <c r="B34" i="6"/>
  <c r="B33" i="6"/>
  <c r="B32" i="6"/>
  <c r="E28" i="6"/>
  <c r="D28" i="6"/>
  <c r="C28" i="6"/>
  <c r="B27" i="6"/>
  <c r="B26" i="6"/>
  <c r="B25" i="6"/>
  <c r="B28" i="6" s="1"/>
  <c r="E21" i="6"/>
  <c r="D21" i="6"/>
  <c r="C21" i="6"/>
  <c r="B20" i="6"/>
  <c r="B19" i="6"/>
  <c r="B21" i="6" s="1"/>
  <c r="B18" i="6"/>
  <c r="D14" i="6"/>
  <c r="C14" i="6"/>
  <c r="B14" i="6"/>
  <c r="B13" i="6"/>
  <c r="B12" i="6"/>
  <c r="B11" i="6"/>
  <c r="D7" i="6"/>
  <c r="C7" i="6"/>
  <c r="B6" i="6"/>
  <c r="B5" i="6"/>
  <c r="B7" i="6" s="1"/>
  <c r="B4" i="6"/>
  <c r="D45" i="5"/>
  <c r="C45" i="5"/>
  <c r="D41" i="5"/>
  <c r="C41" i="5"/>
  <c r="D39" i="5"/>
  <c r="C39" i="5"/>
  <c r="D38" i="5"/>
  <c r="D40" i="5" s="1"/>
  <c r="C38" i="5"/>
  <c r="C40" i="5" s="1"/>
  <c r="D34" i="5"/>
  <c r="D32" i="5"/>
  <c r="D35" i="5" s="1"/>
  <c r="D36" i="5" s="1"/>
  <c r="C32" i="5"/>
  <c r="C35" i="5" s="1"/>
  <c r="D31" i="5"/>
  <c r="C31" i="5"/>
  <c r="D30" i="5"/>
  <c r="C30" i="5"/>
  <c r="D29" i="5"/>
  <c r="C29" i="5"/>
  <c r="G20" i="5"/>
  <c r="F20" i="5"/>
  <c r="I8" i="5" s="1"/>
  <c r="J8" i="5" s="1"/>
  <c r="K8" i="5" s="1"/>
  <c r="G10" i="5"/>
  <c r="F10" i="5"/>
  <c r="D10" i="5"/>
  <c r="I9" i="5"/>
  <c r="J9" i="5" s="1"/>
  <c r="K9" i="5" s="1"/>
  <c r="I7" i="5"/>
  <c r="J7" i="5" s="1"/>
  <c r="K7" i="5" s="1"/>
  <c r="J6" i="5"/>
  <c r="K6" i="5" s="1"/>
  <c r="I6" i="5"/>
  <c r="I5" i="5"/>
  <c r="I10" i="5" s="1"/>
  <c r="K9" i="4"/>
  <c r="J9" i="4"/>
  <c r="L8" i="4"/>
  <c r="L7" i="4"/>
  <c r="L6" i="4"/>
  <c r="L5" i="4"/>
  <c r="L4" i="4"/>
  <c r="L9" i="4" s="1"/>
  <c r="D50" i="3"/>
  <c r="C50" i="3"/>
  <c r="B48" i="3"/>
  <c r="B47" i="3"/>
  <c r="B46" i="3"/>
  <c r="B45" i="3"/>
  <c r="B44" i="3"/>
  <c r="B50" i="3" s="1"/>
  <c r="B43" i="3"/>
  <c r="D39" i="3"/>
  <c r="C39" i="3"/>
  <c r="B39" i="3"/>
  <c r="B38" i="3"/>
  <c r="B37" i="3"/>
  <c r="B36" i="3"/>
  <c r="B35" i="3"/>
  <c r="B34" i="3"/>
  <c r="D30" i="3"/>
  <c r="C30" i="3"/>
  <c r="B30" i="3"/>
  <c r="B28" i="3"/>
  <c r="B27" i="3"/>
  <c r="B26" i="3"/>
  <c r="B25" i="3"/>
  <c r="B24" i="3"/>
  <c r="D20" i="3"/>
  <c r="C20" i="3"/>
  <c r="B20" i="3"/>
  <c r="B19" i="3"/>
  <c r="B18" i="3"/>
  <c r="B17" i="3"/>
  <c r="B16" i="3"/>
  <c r="B15" i="3"/>
  <c r="B14" i="3"/>
  <c r="D10" i="3"/>
  <c r="C10" i="3"/>
  <c r="B9" i="3"/>
  <c r="B8" i="3"/>
  <c r="B7" i="3"/>
  <c r="B6" i="3"/>
  <c r="B5" i="3"/>
  <c r="B4" i="3"/>
  <c r="B3" i="3"/>
  <c r="B10" i="3" s="1"/>
  <c r="G15" i="2"/>
  <c r="F15" i="2"/>
  <c r="E15" i="2"/>
  <c r="H14" i="2"/>
  <c r="H13" i="2"/>
  <c r="H12" i="2"/>
  <c r="H11" i="2"/>
  <c r="H10" i="2"/>
  <c r="H15" i="2" s="1"/>
  <c r="C71" i="1"/>
  <c r="C70" i="1"/>
  <c r="B70" i="1"/>
  <c r="C69" i="1"/>
  <c r="B69" i="1"/>
  <c r="C66" i="1"/>
  <c r="B66" i="1"/>
  <c r="C65" i="1"/>
  <c r="C64" i="1"/>
  <c r="B64" i="1"/>
  <c r="C63" i="1"/>
  <c r="B63" i="1"/>
  <c r="C62" i="1"/>
  <c r="B62" i="1"/>
  <c r="C61" i="1"/>
  <c r="B61" i="1"/>
  <c r="C60" i="1"/>
  <c r="B60" i="1"/>
  <c r="C59" i="1"/>
  <c r="B59" i="1"/>
  <c r="C58" i="1"/>
  <c r="B58" i="1"/>
  <c r="C57" i="1"/>
  <c r="F48" i="1"/>
  <c r="H46" i="1"/>
  <c r="G45" i="1"/>
  <c r="G48" i="1" s="1"/>
  <c r="F45" i="1"/>
  <c r="H41" i="1"/>
  <c r="H40" i="1"/>
  <c r="H39" i="1"/>
  <c r="H38" i="1"/>
  <c r="H37" i="1"/>
  <c r="H36" i="1"/>
  <c r="H35" i="1"/>
  <c r="H34" i="1"/>
  <c r="G33" i="1"/>
  <c r="G26" i="1" s="1"/>
  <c r="G42" i="1" s="1"/>
  <c r="F33" i="1"/>
  <c r="E33" i="1"/>
  <c r="B65" i="1" s="1"/>
  <c r="H32" i="1"/>
  <c r="H31" i="1"/>
  <c r="H30" i="1"/>
  <c r="H29" i="1"/>
  <c r="H28" i="1"/>
  <c r="H27" i="1"/>
  <c r="F26" i="1"/>
  <c r="F42" i="1" s="1"/>
  <c r="E26" i="1"/>
  <c r="E42" i="1" s="1"/>
  <c r="H24" i="1"/>
  <c r="G23" i="1"/>
  <c r="F23" i="1"/>
  <c r="C68" i="1" s="1"/>
  <c r="E23" i="1"/>
  <c r="B68" i="1" s="1"/>
  <c r="H22" i="1"/>
  <c r="H21" i="1"/>
  <c r="H20" i="1"/>
  <c r="G20" i="1"/>
  <c r="F20" i="1"/>
  <c r="C67" i="1" s="1"/>
  <c r="E20" i="1"/>
  <c r="B67" i="1" s="1"/>
  <c r="H19" i="1"/>
  <c r="H18" i="1" s="1"/>
  <c r="G18" i="1"/>
  <c r="F18" i="1"/>
  <c r="E18" i="1"/>
  <c r="B57" i="1" s="1"/>
  <c r="H17" i="1"/>
  <c r="H16" i="1"/>
  <c r="H14" i="1"/>
  <c r="H13" i="1"/>
  <c r="H12" i="1"/>
  <c r="H11" i="1" s="1"/>
  <c r="G11" i="1"/>
  <c r="G25" i="1" s="1"/>
  <c r="F11" i="1"/>
  <c r="C56" i="1" s="1"/>
  <c r="E11" i="1"/>
  <c r="B56" i="1" s="1"/>
  <c r="D48" i="5" l="1"/>
  <c r="B71" i="1"/>
  <c r="B72" i="1" s="1"/>
  <c r="C48" i="5"/>
  <c r="G50" i="1"/>
  <c r="G43" i="1"/>
  <c r="G44" i="1" s="1"/>
  <c r="G51" i="1" s="1"/>
  <c r="D44" i="5"/>
  <c r="C42" i="5"/>
  <c r="C46" i="5"/>
  <c r="H23" i="1"/>
  <c r="D42" i="5"/>
  <c r="D46" i="5"/>
  <c r="C34" i="5"/>
  <c r="C36" i="5" s="1"/>
  <c r="C43" i="5"/>
  <c r="C44" i="5" s="1"/>
  <c r="C47" i="5"/>
  <c r="E25" i="1"/>
  <c r="D43" i="5"/>
  <c r="F25" i="1"/>
  <c r="H33" i="1"/>
  <c r="H26" i="1" s="1"/>
  <c r="H42" i="1" s="1"/>
  <c r="J5" i="5"/>
  <c r="D47" i="5"/>
  <c r="F50" i="1" l="1"/>
  <c r="F43" i="1"/>
  <c r="F44" i="1" s="1"/>
  <c r="F51" i="1" s="1"/>
  <c r="C72" i="1"/>
  <c r="J10" i="5"/>
  <c r="K5" i="5"/>
  <c r="K10" i="5" s="1"/>
  <c r="H25" i="1"/>
  <c r="H43" i="1" s="1"/>
  <c r="H44" i="1" s="1"/>
  <c r="E43" i="1"/>
  <c r="E47" i="1" l="1"/>
  <c r="E44" i="1"/>
  <c r="E51" i="1" l="1"/>
  <c r="H51" i="1" s="1"/>
  <c r="H47" i="1"/>
  <c r="H45" i="1" s="1"/>
  <c r="H48" i="1" s="1"/>
  <c r="E45" i="1"/>
  <c r="E48" i="1" s="1"/>
  <c r="E50" i="1" s="1"/>
  <c r="H50" i="1" s="1"/>
</calcChain>
</file>

<file path=xl/comments1.xml><?xml version="1.0" encoding="utf-8"?>
<comments xmlns="http://schemas.openxmlformats.org/spreadsheetml/2006/main">
  <authors>
    <author/>
  </authors>
  <commentList>
    <comment ref="A6" authorId="0" shapeId="0">
      <text>
        <r>
          <rPr>
            <sz val="10"/>
            <color rgb="FF000000"/>
            <rFont val="Arial"/>
          </rPr>
          <t>======
ID#AAAAEKYh5a4
Carolina Garcia Ramirez    (2020-02-07 21:00:39)
Todos los valores deben leerse directamente desde la memoria de calculo respectiva</t>
        </r>
      </text>
    </comment>
    <comment ref="F6" authorId="0" shapeId="0">
      <text>
        <r>
          <rPr>
            <sz val="10"/>
            <color rgb="FF000000"/>
            <rFont val="Arial"/>
          </rPr>
          <t>======
ID#AAAAEKYh5ZU
Carolina Garcia Ramirez    (2020-02-07 21:00:39)
se debe adjuntar las cartas de compromiso de los aporte</t>
        </r>
      </text>
    </comment>
    <comment ref="A11" authorId="0" shapeId="0">
      <text>
        <r>
          <rPr>
            <sz val="10"/>
            <color rgb="FF000000"/>
            <rFont val="Arial"/>
          </rPr>
          <t>======
ID#AAAAEKYh5bU
Carolina Garcia Ramirez    (2020-02-07 21:00:39)
- Con aporte SCT Se debe respetar los valores referenciales .
- Todo beneficio adicional a lo establecido, podra cargarse al aporte del operador.</t>
        </r>
      </text>
    </comment>
    <comment ref="A17" authorId="0" shapeId="0">
      <text>
        <r>
          <rPr>
            <sz val="10"/>
            <color rgb="FF000000"/>
            <rFont val="Arial"/>
          </rPr>
          <t>======
ID#AAAAEKYh5ZA
Con cargo del operador podrá considerar HH propias de la administración del proyecto tales como    (2020-02-07 21:00:39)
- jefe de proyecto (no podrá superar renta mensualizada equivalente al cargo de coordinador.)
- Encargado de rendiciones/contable (no podrá superar renta mensualizada equivalente a Asesor mentor de Primera Linea)
Para ambos casos se deberá especificar  a través de un anexo de contrato las HH que se dispondrán para la administración de centro</t>
        </r>
      </text>
    </comment>
    <comment ref="A21" authorId="0" shapeId="0">
      <text>
        <r>
          <rPr>
            <sz val="10"/>
            <color rgb="FF000000"/>
            <rFont val="Arial"/>
          </rPr>
          <t>======
ID#AAAAEKYh5bw
Carolina Garcia Ramirez    (2020-02-07 21:00:39)
Debera considerar el saldo con sus respectivos reajustes</t>
        </r>
      </text>
    </comment>
    <comment ref="A24" authorId="0" shapeId="0">
      <text>
        <r>
          <rPr>
            <sz val="10"/>
            <color rgb="FF000000"/>
            <rFont val="Arial"/>
          </rPr>
          <t>======
ID#AAAAEKYh5dE
Carolina Garcia Ramirez    (2020-02-07 21:00:39)
debera considera saldo con sus respectivos reajustes</t>
        </r>
      </text>
    </comment>
    <comment ref="A26" authorId="0" shapeId="0">
      <text>
        <r>
          <rPr>
            <sz val="10"/>
            <color rgb="FF000000"/>
            <rFont val="Arial"/>
          </rPr>
          <t>======
ID#AAAAEKYh5c4
Carolina Garcia Ramirez    (2020-02-07 21:00:39)
se debera tener de referencia gasto rendido promedio años anteriores</t>
        </r>
      </text>
    </comment>
    <comment ref="A35" authorId="0" shapeId="0">
      <text>
        <r>
          <rPr>
            <sz val="10"/>
            <color rgb="FF000000"/>
            <rFont val="Arial"/>
          </rPr>
          <t>======
ID#AAAAEKYh5cg
Carolina Garcia Ramirez    (2020-02-07 21:00:39)
Este Ítem es obligatorio y podrá ser financiado con aportes compartidos, y con aporte SCT, se podrá permitir hasta un 20% del total del presupuesto para este subÍtem (Asesores especialistas), sujeto a evaluación en la negociación, por criterios territoriales y vinculaciones.</t>
        </r>
      </text>
    </comment>
    <comment ref="A36" authorId="0" shapeId="0">
      <text>
        <r>
          <rPr>
            <sz val="10"/>
            <color rgb="FF000000"/>
            <rFont val="Arial"/>
          </rPr>
          <t>======
ID#AAAAEKYh5bs
Carolina Garcia Ramirez    (2020-02-07 21:00:39)
Este Ítem es obligatorio y podrá ser financiado con aportes compartidos, y con aporte SCT, solo se podrá permitir hasta un 20% del total del presupuesto para este subÍtem (Estudios de mercado), sujeto a evaluación en la negociación, por criterios territoriales y vinculaciones. Se debe considerar HH  de Alumnos en practica y/o tesistas para soporte en este aspecto.</t>
        </r>
      </text>
    </comment>
    <comment ref="A46" authorId="0" shapeId="0">
      <text>
        <r>
          <rPr>
            <sz val="10"/>
            <color rgb="FF000000"/>
            <rFont val="Arial"/>
          </rPr>
          <t>======
ID#AAAAEKYh5Z4
Carolina Garcia Ramirez    (2020-02-07 21:00:39)
con aporte SCT solo se podra financiar hasta la tasa del 1% de la garantia</t>
        </r>
      </text>
    </comment>
  </commentList>
  <extLst>
    <ext xmlns:r="http://schemas.openxmlformats.org/officeDocument/2006/relationships" uri="GoogleSheetsCustomDataVersion1">
      <go:sheetsCustomData xmlns:go="http://customooxmlschemas.google.com/" r:id="rId1" roundtripDataSignature="AMtx7mh7G2CscdLPcAYAvKupNqrHS4d2Iw=="/>
    </ext>
  </extLst>
</comments>
</file>

<file path=xl/comments2.xml><?xml version="1.0" encoding="utf-8"?>
<comments xmlns="http://schemas.openxmlformats.org/spreadsheetml/2006/main">
  <authors>
    <author/>
  </authors>
  <commentList>
    <comment ref="A6" authorId="0" shapeId="0">
      <text>
        <r>
          <rPr>
            <sz val="10"/>
            <color rgb="FF000000"/>
            <rFont val="Arial"/>
          </rPr>
          <t>======
ID#AAAAEKYh5ZY
Carolina Garcia Ramirez    (2020-02-07 21:00:39)
Todos los valores deben leerse directamente desde la memoria de calculo respectiva</t>
        </r>
      </text>
    </comment>
    <comment ref="F6" authorId="0" shapeId="0">
      <text>
        <r>
          <rPr>
            <sz val="10"/>
            <color rgb="FF000000"/>
            <rFont val="Arial"/>
          </rPr>
          <t>======
ID#AAAAEKYh5bo
Carolina Garcia Ramirez    (2020-02-07 21:00:39)
se debe adjuntar las cartas de compromiso de los aporte
en el caso de activos, estos seran considerados parte del proyecto y deberan estar disponibles para su uso.</t>
        </r>
      </text>
    </comment>
  </commentList>
  <extLst>
    <ext xmlns:r="http://schemas.openxmlformats.org/officeDocument/2006/relationships" uri="GoogleSheetsCustomDataVersion1">
      <go:sheetsCustomData xmlns:go="http://customooxmlschemas.google.com/" r:id="rId1" roundtripDataSignature="AMtx7mg7kZZPLTJgsBlyXjr+bpgdx5BhhQ=="/>
    </ext>
  </extLst>
</comments>
</file>

<file path=xl/comments3.xml><?xml version="1.0" encoding="utf-8"?>
<comments xmlns="http://schemas.openxmlformats.org/spreadsheetml/2006/main">
  <authors>
    <author/>
  </authors>
  <commentList>
    <comment ref="A1" authorId="0" shapeId="0">
      <text>
        <r>
          <rPr>
            <sz val="10"/>
            <color rgb="FF000000"/>
            <rFont val="Arial"/>
          </rPr>
          <t>======
ID#AAAAEKYh5cI
Carolina Garcia Ramirez    (2020-02-07 21:00:39)
Debera detallar los muebles que se requeriran para el buen funcionamiento del centro, tales como: escritorios, mesas, sillas, sillones, cajoneras, estantes u otros.
Para el caso de los aportes del operador, estos deben venir tipificados en aporte y cantidad.
Valor sujeto a los muebles disponibles del Centro del periodo anterior.</t>
        </r>
      </text>
    </comment>
    <comment ref="D1" authorId="0" shapeId="0">
      <text>
        <r>
          <rPr>
            <sz val="10"/>
            <color rgb="FF000000"/>
            <rFont val="Arial"/>
          </rPr>
          <t>======
ID#AAAAEKYh5Y8
Carolina Garcia Ramirez    (2020-02-07 21:00:39)
Todo gasto aporte operador debe especificar si es pecuniario o no pecuniario y debe tener el respectivo respaldo y compromiso del aportante</t>
        </r>
      </text>
    </comment>
    <comment ref="A12" authorId="0" shapeId="0">
      <text>
        <r>
          <rPr>
            <sz val="10"/>
            <color rgb="FF000000"/>
            <rFont val="Arial"/>
          </rPr>
          <t>======
ID#AAAAEKYh5c8
Carolina Garcia Ramirez    (2020-02-07 21:00:39)
Debera detallar los muebles que se requeriran para el buen funcionamiento del centro, tales como: Aire acondicionado, camara fotografica, celular, impresora, fotocopiadora u otros.
Para el caso de los aportes del operador, estos deben venir tipificados en aporte y cantidad.
Valor sujeto a los equipos disponibles del Centro del periodo anterior.</t>
        </r>
      </text>
    </comment>
    <comment ref="D12" authorId="0" shapeId="0">
      <text>
        <r>
          <rPr>
            <sz val="10"/>
            <color rgb="FF000000"/>
            <rFont val="Arial"/>
          </rPr>
          <t>======
ID#AAAAEKYh5Zg
Carolina Garcia Ramirez    (2020-02-07 21:00:39)
Todo gasto aporte operador debe especificar si es pecuniario o no pecuniario y debe tener el respectivo respaldo y compromiso del aportante</t>
        </r>
      </text>
    </comment>
    <comment ref="A22" authorId="0" shapeId="0">
      <text>
        <r>
          <rPr>
            <sz val="10"/>
            <color rgb="FF000000"/>
            <rFont val="Arial"/>
          </rPr>
          <t>======
ID#AAAAEKYh5aI
Carolina Garcia Ramirez    (2020-02-07 21:00:39)
Debera detallar los electrodomesticos que se requeriran para el buen funcionamiento del centro, tales como: estufa, refrigerador, microhonda, ventiladres, herbidor, tostador u otros
Para el caso de los aportes del operador, estos deben venir tipificados en aporte y cantidad.
Valor sujeto a los electrodometicos disponibles del Centro del periodo anterior.</t>
        </r>
      </text>
    </comment>
    <comment ref="D22" authorId="0" shapeId="0">
      <text>
        <r>
          <rPr>
            <sz val="10"/>
            <color rgb="FF000000"/>
            <rFont val="Arial"/>
          </rPr>
          <t>======
ID#AAAAEKYh5aE
Carolina Garcia Ramirez    (2020-02-07 21:00:39)
Todo gasto aporte operador debe especificar si es pecuniario o no pecuniario y debe tener el respectivo respaldo y compromiso del aportante</t>
        </r>
      </text>
    </comment>
    <comment ref="A32" authorId="0" shapeId="0">
      <text>
        <r>
          <rPr>
            <sz val="10"/>
            <color rgb="FF000000"/>
            <rFont val="Arial"/>
          </rPr>
          <t>======
ID#AAAAEKYh5aY
Carolina Garcia Ramirez    (2020-02-07 21:00:39)
Debera detallar la infraestructura que se requeriran para el buen funcionamiento del centro, tales como: ampliaciones, contrucciones menores u otros
Para el caso de los aportes del operador, estos deben venir tipificados en aporte y cantidad.
Valor sujeto a la infraestructura disponibles del bien mueble ha arrendar.</t>
        </r>
      </text>
    </comment>
    <comment ref="D32" authorId="0" shapeId="0">
      <text>
        <r>
          <rPr>
            <sz val="10"/>
            <color rgb="FF000000"/>
            <rFont val="Arial"/>
          </rPr>
          <t>======
ID#AAAAEKYh5cQ
Carolina Garcia Ramirez    (2020-02-07 21:00:39)
Todo gasto aporte operador debe especificar si es pecuniario o no pecuniario y debe tener el respectivo respaldo y compromiso del aportante</t>
        </r>
      </text>
    </comment>
    <comment ref="A41" authorId="0" shapeId="0">
      <text>
        <r>
          <rPr>
            <sz val="10"/>
            <color rgb="FF000000"/>
            <rFont val="Arial"/>
          </rPr>
          <t>======
ID#AAAAEKYh5aw
Carolina Garcia Ramirez    (2020-02-07 21:00:39)
Debera detallar la habilitación que se requeriran para el buen funcionamiento del centro, tales como: pinturas, letreros, articulos menores y otros.
Para el caso de los aportes del operador, estos deben venir tipificados en aporte y cantidad.</t>
        </r>
      </text>
    </comment>
    <comment ref="D41" authorId="0" shapeId="0">
      <text>
        <r>
          <rPr>
            <sz val="10"/>
            <color rgb="FF000000"/>
            <rFont val="Arial"/>
          </rPr>
          <t>======
ID#AAAAEKYh5cE
Carolina Garcia Ramirez    (2020-02-07 21:00:39)
Todo gasto aporte operador debe especificar si es pecuniario o no pecuniario y debe tener el respectivo respaldo y compromiso del aportante</t>
        </r>
      </text>
    </comment>
  </commentList>
  <extLst>
    <ext xmlns:r="http://schemas.openxmlformats.org/officeDocument/2006/relationships" uri="GoogleSheetsCustomDataVersion1">
      <go:sheetsCustomData xmlns:go="http://customooxmlschemas.google.com/" r:id="rId1" roundtripDataSignature="AMtx7mjxkZAdguoTtiMllVexc7TD43AybQ=="/>
    </ext>
  </extLst>
</comments>
</file>

<file path=xl/comments4.xml><?xml version="1.0" encoding="utf-8"?>
<comments xmlns="http://schemas.openxmlformats.org/spreadsheetml/2006/main">
  <authors>
    <author/>
  </authors>
  <commentList>
    <comment ref="A2" authorId="0" shapeId="0">
      <text>
        <r>
          <rPr>
            <sz val="10"/>
            <color rgb="FF000000"/>
            <rFont val="Arial"/>
          </rPr>
          <t>======
ID#AAAAEKYh5a8
Carolina Garcia Ramirez    (2020-02-07 21:00:39)
Podra incorporar tantas filas sea necesario, se deberá mantenr formato de celdas</t>
        </r>
      </text>
    </comment>
    <comment ref="B2" authorId="0" shapeId="0">
      <text>
        <r>
          <rPr>
            <sz val="10"/>
            <color rgb="FF000000"/>
            <rFont val="Arial"/>
          </rPr>
          <t>======
ID#AAAAEKYh5c0
Carolina Garcia Ramirez    (2020-02-07 21:00:39)
debera incorporar a todos los tabajadores que han pasado por el centro desde la firma del convenio</t>
        </r>
      </text>
    </comment>
    <comment ref="G2" authorId="0" shapeId="0">
      <text>
        <r>
          <rPr>
            <sz val="10"/>
            <color rgb="FF000000"/>
            <rFont val="Arial"/>
          </rPr>
          <t>======
ID#AAAAEKYh5aA
Carolina Garcia Ramirez    (2020-02-07 21:00:39)
Se debe indicar años de antigüedad en el cargo considerando periodo proyectado  de (2020) por cada 6 meses un año.</t>
        </r>
      </text>
    </comment>
    <comment ref="H2" authorId="0" shapeId="0">
      <text>
        <r>
          <rPr>
            <sz val="10"/>
            <color rgb="FF000000"/>
            <rFont val="Arial"/>
          </rPr>
          <t>======
ID#AAAAEKYh5Zw
Carolina Garcia Ramirez    (2020-02-07 21:00:39)
Indicar remuneraciones periodo renovación, con tope 90UF cargo SCT</t>
        </r>
      </text>
    </comment>
    <comment ref="I2" authorId="0" shapeId="0">
      <text>
        <r>
          <rPr>
            <sz val="10"/>
            <color rgb="FF000000"/>
            <rFont val="Arial"/>
          </rPr>
          <t>======
ID#AAAAEKYh5Zc
Felipe Gajardo Olmos    (2020-02-07 21:00:39)
Este aporte debera descontarse del calculo de IAS</t>
        </r>
      </text>
    </comment>
    <comment ref="G16" authorId="0" shapeId="0">
      <text>
        <r>
          <rPr>
            <sz val="10"/>
            <color rgb="FF000000"/>
            <rFont val="Arial"/>
          </rPr>
          <t>======
ID#AAAAEKYh5aM
Felipe Gajardo Olmos    (2020-02-07 21:00:39)
Se debe considerar con cargo al presupuesto de Sercotec: dias Habiles, Inabiles, progresivos y zona extrema. Otro beneficio adicional debe ser de cargo del operador.</t>
        </r>
      </text>
    </comment>
  </commentList>
  <extLst>
    <ext xmlns:r="http://schemas.openxmlformats.org/officeDocument/2006/relationships" uri="GoogleSheetsCustomDataVersion1">
      <go:sheetsCustomData xmlns:go="http://customooxmlschemas.google.com/" r:id="rId1" roundtripDataSignature="AMtx7mjcGEGLWmiDK9rceMoj6OjzqzXMWQ=="/>
    </ext>
  </extLst>
</comments>
</file>

<file path=xl/comments5.xml><?xml version="1.0" encoding="utf-8"?>
<comments xmlns="http://schemas.openxmlformats.org/spreadsheetml/2006/main">
  <authors>
    <author/>
  </authors>
  <commentList>
    <comment ref="D4" authorId="0" shapeId="0">
      <text>
        <r>
          <rPr>
            <sz val="10"/>
            <color rgb="FF000000"/>
            <rFont val="Arial"/>
          </rPr>
          <t>======
ID#AAAAEKYh5Z0
Carolina Garcia Ramirez    (2020-02-07 21:00:39)
Según los rangos referenciales</t>
        </r>
      </text>
    </comment>
    <comment ref="E4" authorId="0" shapeId="0">
      <text>
        <r>
          <rPr>
            <sz val="10"/>
            <color rgb="FF000000"/>
            <rFont val="Arial"/>
          </rPr>
          <t>======
ID#AAAAEKYh5ac
Carolina Garcia Ramirez    (2020-02-07 21:00:39)
Según Rangos referenciales</t>
        </r>
      </text>
    </comment>
    <comment ref="F4" authorId="0" shapeId="0">
      <text>
        <r>
          <rPr>
            <sz val="10"/>
            <color rgb="FF000000"/>
            <rFont val="Arial"/>
          </rPr>
          <t>======
ID#AAAAEKYh5ZM
Carolina Garcia Ramirez    (2020-02-07 21:00:39)
a definir por el operador, los que podran ser ajustados en la etapa de ajuste.
(Ref. Locomoción $15.000; Alimentación $70.000)</t>
        </r>
      </text>
    </comment>
    <comment ref="H4" authorId="0" shapeId="0">
      <text>
        <r>
          <rPr>
            <sz val="10"/>
            <color rgb="FF000000"/>
            <rFont val="Arial"/>
          </rPr>
          <t>======
ID#AAAAEKYh5dQ
Carolina Garcia Ramirez    (2020-02-07 21:00:39)
Se debe especificar que beneficio adicional concede a sus trabajadores; solo concargo a aporte operador
En caso de tener un pago por concepto de "gratificación" debera incorporarlo en esta casilla con cargo al aporte operador: las gratificaciones corresponden a una parte de las utilidades, y éstas son de la empresa, aunque constituyen remuneración, de acuerdo al artículo 42 del Código del Trabajo. El caso es que el procedimiento de rendición de Sercotec dispone que el concepto remuneraciones se refiere al gasto en personal “directamente asociado a las actividades del Centro” y no puedan atribuirse a los Centros las liquidaciones de impuesto a la renta de las empresas operadoras, en relación a los excedentes de su giro, que van más allá de las actividades del Centro.</t>
        </r>
      </text>
    </comment>
    <comment ref="G14" authorId="0" shapeId="0">
      <text>
        <r>
          <rPr>
            <sz val="10"/>
            <color rgb="FF000000"/>
            <rFont val="Arial"/>
          </rPr>
          <t>======
ID#AAAAEKYh5bA
Carolina Garcia Ramirez    (2020-02-07 21:00:39)
Indicar la periodicidad de pago (ejemplo. Trimestral, semestral una vez al año, para este último tener en consideración que debe ser pagado al cierre de la operación del respectoivo )</t>
        </r>
      </text>
    </comment>
  </commentList>
  <extLst>
    <ext xmlns:r="http://schemas.openxmlformats.org/officeDocument/2006/relationships" uri="GoogleSheetsCustomDataVersion1">
      <go:sheetsCustomData xmlns:go="http://customooxmlschemas.google.com/" r:id="rId1" roundtripDataSignature="AMtx7mgQx9TZwjOUSuwstv2Uzlo+eq8i4g=="/>
    </ext>
  </extLst>
</comments>
</file>

<file path=xl/comments6.xml><?xml version="1.0" encoding="utf-8"?>
<comments xmlns="http://schemas.openxmlformats.org/spreadsheetml/2006/main">
  <authors>
    <author/>
  </authors>
  <commentList>
    <comment ref="A2" authorId="0" shapeId="0">
      <text>
        <r>
          <rPr>
            <sz val="10"/>
            <color rgb="FF000000"/>
            <rFont val="Arial"/>
          </rPr>
          <t>======
ID#AAAAEKYh5aU
Carolina Garcia Ramirez    (2020-02-07 21:00:39)
Valor agregado con cargo a aportes del operador
Con cargo del operador podrá considerar HH propias de la administración del proyecto tales como:
- jefe de proyecto (no podrá superar renta mensualizada equivalente al cargo de director.
- Encargado de rendiciones/contable (no podrá superar renta mensualizada equivalente a Asesor junior)
Para ambos casos se deberá especificar  a través de un anexo de contrato las HH que se dispondrán para la administración de centro</t>
        </r>
      </text>
    </comment>
    <comment ref="C2" authorId="0" shapeId="0">
      <text>
        <r>
          <rPr>
            <sz val="10"/>
            <color rgb="FF000000"/>
            <rFont val="Arial"/>
          </rPr>
          <t>======
ID#AAAAEKYh5dU
Carolina Garcia Ramirez    (2020-02-07 21:00:39)
solo indicar en el caso que corresponda a un gasto mensual</t>
        </r>
      </text>
    </comment>
    <comment ref="D2" authorId="0" shapeId="0">
      <text>
        <r>
          <rPr>
            <sz val="10"/>
            <color rgb="FF000000"/>
            <rFont val="Arial"/>
          </rPr>
          <t>======
ID#AAAAEKYh5dI
Carolina Garcia Ramirez    (2020-02-07 21:00:39)
Todo gasto aporte operador debe especificar si es pecuniario o no pecuniario y debe tener el respectivo respaldo y compromiso del aportante</t>
        </r>
      </text>
    </comment>
    <comment ref="A9" authorId="0" shapeId="0">
      <text>
        <r>
          <rPr>
            <sz val="10"/>
            <color rgb="FF000000"/>
            <rFont val="Arial"/>
          </rPr>
          <t>======
ID#AAAAEKYh5a0
Carolina Garcia Ramirez    (2020-02-07 21:00:39)
Valor agregado con cargo a aportes del operador</t>
        </r>
      </text>
    </comment>
    <comment ref="C9" authorId="0" shapeId="0">
      <text>
        <r>
          <rPr>
            <sz val="10"/>
            <color rgb="FF000000"/>
            <rFont val="Arial"/>
          </rPr>
          <t>======
ID#AAAAEKYh5Zk
Carolina Garcia Ramirez    (2020-02-07 21:00:39)
solo indicar en el caso que corresponda a un gasto mensual</t>
        </r>
      </text>
    </comment>
    <comment ref="D9" authorId="0" shapeId="0">
      <text>
        <r>
          <rPr>
            <sz val="10"/>
            <color rgb="FF000000"/>
            <rFont val="Arial"/>
          </rPr>
          <t>======
ID#AAAAEKYh5ag
Carolina Garcia Ramirez    (2020-02-07 21:00:39)
Todo gasto aporte operador debe especificar si es pecuniario o no pecuniario y debe tener el respectivo respaldo y compromiso del aportante</t>
        </r>
      </text>
    </comment>
    <comment ref="A16" authorId="0" shapeId="0">
      <text>
        <r>
          <rPr>
            <sz val="10"/>
            <color rgb="FF000000"/>
            <rFont val="Arial"/>
          </rPr>
          <t>======
ID#AAAAEKYh5bc
Carolina Garcia Ramirez    (2020-02-07 21:00:39)
Para el caso de los aportes del operador, estos deben venir tipificados en aporte y cantidad.
Valor sujeto a los materiales de bodega del Centro del periodo anterior.</t>
        </r>
      </text>
    </comment>
    <comment ref="C16" authorId="0" shapeId="0">
      <text>
        <r>
          <rPr>
            <sz val="10"/>
            <color rgb="FF000000"/>
            <rFont val="Arial"/>
          </rPr>
          <t>======
ID#AAAAEKYh5cM
Carolina Garcia Ramirez    (2020-02-07 21:00:39)
solo indicar en el caso que corresponda a un gasto mensual</t>
        </r>
      </text>
    </comment>
    <comment ref="E16" authorId="0" shapeId="0">
      <text>
        <r>
          <rPr>
            <sz val="10"/>
            <color rgb="FF000000"/>
            <rFont val="Arial"/>
          </rPr>
          <t>======
ID#AAAAEKYh5aQ
Carolina Garcia Ramirez    (2020-02-07 21:00:39)
Todo gasto aporte operador debe especificar si es pecuniario o no pecuniario y debe tener el respectivo respaldo y compromiso del aportante</t>
        </r>
      </text>
    </comment>
    <comment ref="A23" authorId="0" shapeId="0">
      <text>
        <r>
          <rPr>
            <sz val="10"/>
            <color rgb="FF000000"/>
            <rFont val="Arial"/>
          </rPr>
          <t>======
ID#AAAAEKYh5bQ
Carolina Garcia Ramirez    (2020-02-07 21:00:39)
Para el caso de los aportes del operador, estos deben venir tipificados en aporte y cantidad
Podrá considerar presupuesto para las evaluaciones psicolaborales, en caso de tener un proceso de recambio de profesionales</t>
        </r>
      </text>
    </comment>
    <comment ref="C23" authorId="0" shapeId="0">
      <text>
        <r>
          <rPr>
            <sz val="10"/>
            <color rgb="FF000000"/>
            <rFont val="Arial"/>
          </rPr>
          <t>======
ID#AAAAEKYh5ZI
Carolina Garcia Ramirez    (2020-02-07 21:00:39)
solo indicar en el caso que corresponda a un gasto mensual</t>
        </r>
      </text>
    </comment>
    <comment ref="E23" authorId="0" shapeId="0">
      <text>
        <r>
          <rPr>
            <sz val="10"/>
            <color rgb="FF000000"/>
            <rFont val="Arial"/>
          </rPr>
          <t>======
ID#AAAAEKYh5cU
Carolina Garcia Ramirez    (2020-02-07 21:00:39)
Todo gasto aporte operador debe especificar si es pecuniario o no pecuniario y debe tener el respectivo respaldo y compromiso del aportante</t>
        </r>
      </text>
    </comment>
    <comment ref="A30" authorId="0" shapeId="0">
      <text>
        <r>
          <rPr>
            <sz val="10"/>
            <color rgb="FF000000"/>
            <rFont val="Arial"/>
          </rPr>
          <t>======
ID#AAAAEKYh5ak
Carolina Garcia Ramirez    (2020-02-07 21:00:39)
En caso de incorporar valor para un plan de medio, este valor estara sujeto a su aprobación y sera de responsabilidad de la Dirección Regional su aprobación. El operador podra considera la contartación de una agencia o persona natural a cargo del Plan de medio.
Se debe considerar el levantameinto de casos de exito, registro fotografico y videos, teniendo en cuenta la aprobación del contenido por parte de Sercotec.
Para el caso de los aportes del operador, estos deben venir tipificados en aporte y cantidad.
Estos gastos se pueden realizar en la medida que sean estrictamente necesarios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
Se podra considerar renovación de ropa de trabajo según lo indica el manual de lineamientos comunicacionales</t>
        </r>
      </text>
    </comment>
    <comment ref="C30" authorId="0" shapeId="0">
      <text>
        <r>
          <rPr>
            <sz val="10"/>
            <color rgb="FF000000"/>
            <rFont val="Arial"/>
          </rPr>
          <t>======
ID#AAAAEKYh5cA
Carolina Garcia Ramirez    (2020-02-07 21:00:39)
solo indicar en el caso que corresponda a un gasto mensual</t>
        </r>
      </text>
    </comment>
    <comment ref="E30" authorId="0" shapeId="0">
      <text>
        <r>
          <rPr>
            <sz val="10"/>
            <color rgb="FF000000"/>
            <rFont val="Arial"/>
          </rPr>
          <t>======
ID#AAAAEKYh5co
Carolina Garcia Ramirez    (2020-02-07 21:00:39)
Todo gasto aporte operador debe especificar si es pecuniario o no pecuniario y debe tener el respectivo respaldo y compromiso del aportante</t>
        </r>
      </text>
    </comment>
    <comment ref="A37" authorId="0" shapeId="0">
      <text>
        <r>
          <rPr>
            <sz val="10"/>
            <color rgb="FF000000"/>
            <rFont val="Arial"/>
          </rPr>
          <t>======
ID#AAAAEKYh5bE
Carolina Garcia Ramirez    (2020-02-07 21:00:39)
Para el caso de los aportes del operador, estos deben venir tipificados en aporte y cantidad.
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t>
        </r>
      </text>
    </comment>
    <comment ref="C37" authorId="0" shapeId="0">
      <text>
        <r>
          <rPr>
            <sz val="10"/>
            <color rgb="FF000000"/>
            <rFont val="Arial"/>
          </rPr>
          <t>======
ID#AAAAEKYh5bI
Carolina Garcia Ramirez    (2020-02-07 21:00:39)
solo indicar en el caso que corresponda a un gasto mensual</t>
        </r>
      </text>
    </comment>
    <comment ref="E37" authorId="0" shapeId="0">
      <text>
        <r>
          <rPr>
            <sz val="10"/>
            <color rgb="FF000000"/>
            <rFont val="Arial"/>
          </rPr>
          <t>======
ID#AAAAEKYh5bM
Carolina Garcia Ramirez    (2020-02-07 21:00:39)
Todo gasto aporte operador debe especificar si es pecuniario o no pecuniario y debe tener el respectivo respaldo y compromiso del aportante</t>
        </r>
      </text>
    </comment>
    <comment ref="A44" authorId="0" shapeId="0">
      <text>
        <r>
          <rPr>
            <sz val="10"/>
            <color rgb="FF000000"/>
            <rFont val="Arial"/>
          </rPr>
          <t>======
ID#AAAAEKYh5ao
Carolina Garcia Ramirez    (2020-02-07 21:00:39)
Para el caso de los aportes del operador, estos deben venir tipificados en aporte y cantidad.
Valor debe venir respaldado con carta del arrendador del inmueble.</t>
        </r>
      </text>
    </comment>
    <comment ref="C44" authorId="0" shapeId="0">
      <text>
        <r>
          <rPr>
            <sz val="10"/>
            <color rgb="FF000000"/>
            <rFont val="Arial"/>
          </rPr>
          <t>======
ID#AAAAEKYh5bk
Carolina Garcia Ramirez    (2020-02-07 21:00:39)
solo indicar en el caso que corresponda a un gasto mensual</t>
        </r>
      </text>
    </comment>
    <comment ref="E44" authorId="0" shapeId="0">
      <text>
        <r>
          <rPr>
            <sz val="10"/>
            <color rgb="FF000000"/>
            <rFont val="Arial"/>
          </rPr>
          <t>======
ID#AAAAEKYh5Zs
Carolina Garcia Ramirez    (2020-02-07 21:00:39)
Todo gasto aporte operador debe especificar si es pecuniario o no pecuniario y debe tener el respectivo respaldo y compromiso del aportante</t>
        </r>
      </text>
    </comment>
    <comment ref="A51" authorId="0" shapeId="0">
      <text>
        <r>
          <rPr>
            <sz val="10"/>
            <color rgb="FF000000"/>
            <rFont val="Arial"/>
          </rPr>
          <t>======
ID#AAAAEKYh5ZQ
Carolina Garcia Ramirez    (2020-02-07 21:00:39)
Para el caso de los aportes del operador, estos deben venir tipificados en aporte y cantidad.
Considerar PPTO de $320.000 anual por cada licencia de Neoserra que se requiere en el centro, este valor sera rebajado del presupeusto, en caso que Sercotec asi lo disponga.</t>
        </r>
      </text>
    </comment>
    <comment ref="C51" authorId="0" shapeId="0">
      <text>
        <r>
          <rPr>
            <sz val="10"/>
            <color rgb="FF000000"/>
            <rFont val="Arial"/>
          </rPr>
          <t>======
ID#AAAAEKYh5cs
Carolina Garcia Ramirez    (2020-02-07 21:00:39)
solo indicar en el caso que corresponda a un gasto mensual</t>
        </r>
      </text>
    </comment>
    <comment ref="E51" authorId="0" shapeId="0">
      <text>
        <r>
          <rPr>
            <sz val="10"/>
            <color rgb="FF000000"/>
            <rFont val="Arial"/>
          </rPr>
          <t>======
ID#AAAAEKYh5cY
Carolina Garcia Ramirez    (2020-02-07 21:00:39)
Todo gasto aporte operador debe especificar si es pecuniario o no pecuniario y debe tener el respectivo respaldo y compromiso del aportante</t>
        </r>
      </text>
    </comment>
    <comment ref="A58" authorId="0" shapeId="0">
      <text>
        <r>
          <rPr>
            <sz val="10"/>
            <color rgb="FF000000"/>
            <rFont val="Arial"/>
          </rPr>
          <t>======
ID#AAAAEKYh5as
Carolina Garcia Ramirez    (2020-02-07 21:00:39)
Para el caso de los aportes del operador, estos deben venir tipificados en aporte y cantidad.
Se debe especificar el gasto (ejemplo, Salones, Honorarios, Coffe, material, otros)
Debe incorporar a los Asesores especialistas y estudios de mercados, ambos obligatorios y podrá ser financiado con aportes compartidos, y con aporte SCT, solo se permitirá hasta un 30% del total del presupuesto para este Ítem, sujeto a evaluación en la negociación</t>
        </r>
      </text>
    </comment>
    <comment ref="C58" authorId="0" shapeId="0">
      <text>
        <r>
          <rPr>
            <sz val="10"/>
            <color rgb="FF000000"/>
            <rFont val="Arial"/>
          </rPr>
          <t>======
ID#AAAAEKYh5bY
Carolina Garcia Ramirez    (2020-02-07 21:00:39)
solo indicar en el caso que corresponda a un gasto mensual</t>
        </r>
      </text>
    </comment>
    <comment ref="E58" authorId="0" shapeId="0">
      <text>
        <r>
          <rPr>
            <sz val="10"/>
            <color rgb="FF000000"/>
            <rFont val="Arial"/>
          </rPr>
          <t>======
ID#AAAAEKYh5ck
Carolina Garcia Ramirez    (2020-02-07 21:00:39)
Todo gasto aporte operador debe especificar si es pecuniario o no pecuniario y debe tener el respectivo respaldo y compromiso del aportante</t>
        </r>
      </text>
    </comment>
    <comment ref="A64" authorId="0" shapeId="0">
      <text>
        <r>
          <rPr>
            <sz val="10"/>
            <color rgb="FF000000"/>
            <rFont val="Arial"/>
          </rPr>
          <t>======
ID#AAAAEKYh5bg
Carolina Garcia Ramirez    (2020-02-07 21:00:39)
Para el caso de los aportes del operador, estos deben venir tipificados en aporte y cantidad.
Se debe especificar el gasto (ejemplo, Salones, Honorarios, Coffe, material, otros) debe estar estrictamete relacionado con las brechas detectadas y con cara a mejorar la Asesoria</t>
        </r>
      </text>
    </comment>
    <comment ref="C64" authorId="0" shapeId="0">
      <text>
        <r>
          <rPr>
            <sz val="10"/>
            <color rgb="FF000000"/>
            <rFont val="Arial"/>
          </rPr>
          <t>======
ID#AAAAEKYh5Zo
Carolina Garcia Ramirez    (2020-02-07 21:00:39)
solo indicar en el caso que corresponda a un gasto mensual</t>
        </r>
      </text>
    </comment>
    <comment ref="E64" authorId="0" shapeId="0">
      <text>
        <r>
          <rPr>
            <sz val="10"/>
            <color rgb="FF000000"/>
            <rFont val="Arial"/>
          </rPr>
          <t>======
ID#AAAAEKYh5Z8
Carolina Garcia Ramirez    (2020-02-07 21:00:39)
Todo gasto aporte operador debe especificar si es pecuniario o no pecuniario y debe tener el respectivo respaldo y compromiso del aportante</t>
        </r>
      </text>
    </comment>
    <comment ref="A71" authorId="0" shapeId="0">
      <text>
        <r>
          <rPr>
            <sz val="10"/>
            <color rgb="FF000000"/>
            <rFont val="Arial"/>
          </rPr>
          <t>======
ID#AAAAEKYh5dM
Carolina Garcia Ramirez    (2020-02-07 21:00:39)
Para el caso de los aportes del operador, estos deben venir tipificados en aporte y cantidad.</t>
        </r>
      </text>
    </comment>
    <comment ref="C71" authorId="0" shapeId="0">
      <text>
        <r>
          <rPr>
            <sz val="10"/>
            <color rgb="FF000000"/>
            <rFont val="Arial"/>
          </rPr>
          <t>======
ID#AAAAEKYh5ZE
Carolina Garcia Ramirez    (2020-02-07 21:00:39)
solo indicar en el caso que corresponda a un gasto mensual</t>
        </r>
      </text>
    </comment>
    <comment ref="E71" authorId="0" shapeId="0">
      <text>
        <r>
          <rPr>
            <sz val="10"/>
            <color rgb="FF000000"/>
            <rFont val="Arial"/>
          </rPr>
          <t>======
ID#AAAAEKYh5Y4
Carolina Garcia Ramirez    (2020-02-07 21:00:39)
Todo gasto aporte operador debe especificar si es pecuniario o no pecuniario y debe tener el respectivo respaldo y compromiso del aportante</t>
        </r>
      </text>
    </comment>
    <comment ref="A78" authorId="0" shapeId="0">
      <text>
        <r>
          <rPr>
            <sz val="10"/>
            <color rgb="FF000000"/>
            <rFont val="Arial"/>
          </rPr>
          <t>======
ID#AAAAEKYh5cw
Carolina Garcia Ramirez    (2020-02-07 21:00:39)
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t>
        </r>
      </text>
    </comment>
    <comment ref="C78" authorId="0" shapeId="0">
      <text>
        <r>
          <rPr>
            <sz val="10"/>
            <color rgb="FF000000"/>
            <rFont val="Arial"/>
          </rPr>
          <t>======
ID#AAAAEKYh5dA
Carolina Garcia Ramirez    (2020-02-07 21:00:39)
solo indicar en el caso que corresponda a un gasto mensual</t>
        </r>
      </text>
    </comment>
    <comment ref="E78" authorId="0" shapeId="0">
      <text>
        <r>
          <rPr>
            <sz val="10"/>
            <color rgb="FF000000"/>
            <rFont val="Arial"/>
          </rPr>
          <t>======
ID#AAAAEKYh5b0
Carolina Garcia Ramirez    (2020-02-07 21:00:39)
Todo gasto aporte operador debe especificar si es pecuniario o no pecuniario y debe tener el respectivo respaldo y compromiso del aportante</t>
        </r>
      </text>
    </comment>
    <comment ref="A85" authorId="0" shapeId="0">
      <text>
        <r>
          <rPr>
            <sz val="10"/>
            <color rgb="FF000000"/>
            <rFont val="Arial"/>
          </rPr>
          <t>======
ID#AAAAEKYh5b8
Carolina Garcia Ramirez    (2020-02-07 21:00:39)
Para los centros que se les apruebe presupuesto de habilitación, este gasto sera rebajado.
Para el caso de los aportes del operador, estos deben venir tipificados en aporte y cantidad.
Se deberá justificar y fundamentar que se requiere con este Item, podra considerar Kowor, Infraestructras para ferias, Infraestructura para Tienda.</t>
        </r>
      </text>
    </comment>
    <comment ref="C85" authorId="0" shapeId="0">
      <text>
        <r>
          <rPr>
            <sz val="10"/>
            <color rgb="FF000000"/>
            <rFont val="Arial"/>
          </rPr>
          <t>======
ID#AAAAEKYh5b4
Carolina Garcia Ramirez    (2020-02-07 21:00:39)
solo indicar en el caso que corresponda a un gasto mensual</t>
        </r>
      </text>
    </comment>
    <comment ref="E85" authorId="0" shapeId="0">
      <text>
        <r>
          <rPr>
            <sz val="10"/>
            <color rgb="FF000000"/>
            <rFont val="Arial"/>
          </rPr>
          <t>======
ID#AAAAEKYh5cc
Carolina Garcia Ramirez    (2020-02-07 21:00:39)
Todo gasto aporte operador debe especificar si es pecuniario o no pecuniario y debe tener el respectivo respaldo y compromiso del aportante</t>
        </r>
      </text>
    </comment>
  </commentList>
  <extLst>
    <ext xmlns:r="http://schemas.openxmlformats.org/officeDocument/2006/relationships" uri="GoogleSheetsCustomDataVersion1">
      <go:sheetsCustomData xmlns:go="http://customooxmlschemas.google.com/" r:id="rId1" roundtripDataSignature="AMtx7mhgCqph68wwUnspMQt22LdXXrROww=="/>
    </ext>
  </extLst>
</comments>
</file>

<file path=xl/sharedStrings.xml><?xml version="1.0" encoding="utf-8"?>
<sst xmlns="http://schemas.openxmlformats.org/spreadsheetml/2006/main" count="438" uniqueCount="251">
  <si>
    <r>
      <rPr>
        <b/>
        <sz val="20"/>
        <rFont val="Arial"/>
      </rPr>
      <t>PRESUPUESTO TOTAL ANUAL DEL CENTRO  DE NEGOCIOS</t>
    </r>
    <r>
      <rPr>
        <b/>
        <sz val="10"/>
        <rFont val="Arial"/>
      </rPr>
      <t xml:space="preserve">
</t>
    </r>
    <r>
      <rPr>
        <b/>
        <sz val="12"/>
        <rFont val="Arial"/>
      </rPr>
      <t>(Montos en pesos chilenos. Recuerde considerar el tamaño del centro al que postula)</t>
    </r>
  </si>
  <si>
    <t>PRESUPUESTO HABILITACIÓN DEL CENTRO DE NEGOCIOS
(Montos en pesos chilenos. Recuerde considerar el tamaño del centro al que postula)</t>
  </si>
  <si>
    <t>Muebles</t>
  </si>
  <si>
    <t>Valor total anual</t>
  </si>
  <si>
    <t>Valor anual aporte SCT</t>
  </si>
  <si>
    <t>Aporte Operador</t>
  </si>
  <si>
    <t>PARTIDAS PRESUPUESTARIAS</t>
  </si>
  <si>
    <t>Observaciones Operador</t>
  </si>
  <si>
    <t>Valor anual Operador</t>
  </si>
  <si>
    <t>Observaciones Comité Evaluador</t>
  </si>
  <si>
    <t>Respado/compromiso</t>
  </si>
  <si>
    <t>Observaciones/Comentarios Gerencia de Centros</t>
  </si>
  <si>
    <t>SERCOTEC</t>
  </si>
  <si>
    <t>Sillas</t>
  </si>
  <si>
    <t xml:space="preserve">Aportes Proponente </t>
  </si>
  <si>
    <t>TOTAL POR CENTRO</t>
  </si>
  <si>
    <t>Aporte propio</t>
  </si>
  <si>
    <t>Aporte apalancado de Terceros</t>
  </si>
  <si>
    <t>Pesos Chilenos ($)</t>
  </si>
  <si>
    <t>A.  RECURSOS HUMANOS</t>
  </si>
  <si>
    <t>REMUNERACIONES (considerar valor bruto mas el costo empresa)</t>
  </si>
  <si>
    <t>Equipos</t>
  </si>
  <si>
    <t>Escritorios</t>
  </si>
  <si>
    <t>Electrodomésticos</t>
  </si>
  <si>
    <t>Infraestructura</t>
  </si>
  <si>
    <t>1) Coordinador</t>
  </si>
  <si>
    <t>Implementación</t>
  </si>
  <si>
    <t>Mesas</t>
  </si>
  <si>
    <t>Total</t>
  </si>
  <si>
    <t>Sillones</t>
  </si>
  <si>
    <t>Estac. Trabajo</t>
  </si>
  <si>
    <t>2) Asesor Mentor Generalista</t>
  </si>
  <si>
    <t>3) Asesor Mentor Especializado</t>
  </si>
  <si>
    <t>Bibliotecas</t>
  </si>
  <si>
    <t>4) Asesor Mentor de Primera Linea</t>
  </si>
  <si>
    <t>Muebles Cowork</t>
  </si>
  <si>
    <t>5) Asistente (Adminsitrativo/Contable)</t>
  </si>
  <si>
    <t>Total Valor Agregado (sólo con cargo a aportes del proponente)</t>
  </si>
  <si>
    <t>HONORARIOS Y SERVICIOS PROFESIONALES</t>
  </si>
  <si>
    <t>Computadores</t>
  </si>
  <si>
    <t>Se consideran todos los Honorarios y servicios profesionales referidos a la estructura basica de recursos humanos de un CDN.
Valor Agregado (sólo con cargo a aportes del proponente)</t>
  </si>
  <si>
    <t>Impresoras</t>
  </si>
  <si>
    <t>INDEMNIZACION POR AÑOS DE SERVICIO (IAS)</t>
  </si>
  <si>
    <t>Datashow</t>
  </si>
  <si>
    <t>11) Indemnización por años de Servicio (Considerar la provisión de estos gastos)</t>
  </si>
  <si>
    <t>Se considerará como parte del presupuesto de renovación el monto obtenido  en "Total Provisión Actual" (Celda W18). Se debe completar memoria calculo según indicaciones.</t>
  </si>
  <si>
    <t>Televisor</t>
  </si>
  <si>
    <t>12) Indemnizacion por años de servicio Acumulado (Monto provisionado acumulado que debe estar en cuenta corriente operador)</t>
  </si>
  <si>
    <t>Router</t>
  </si>
  <si>
    <t>Se considerará como parte del presupuesto de renovación el monto obtenido en "Saldo Acumulado".
Se debe adjuntar último flujo de caja, informado en la rendición trimestral.</t>
  </si>
  <si>
    <t>Equipos Cowork</t>
  </si>
  <si>
    <t>VACACIONES</t>
  </si>
  <si>
    <t>13) Vacaciones (Considerar la provisión de estos gastos)</t>
  </si>
  <si>
    <t>Se considerará como parte del presupuesto de renovación el monto obtenido  en "Total Provisión Actual" (Celda AE42). Se debe completar memoria calculo según indicaciones.</t>
  </si>
  <si>
    <t>Electrodomesticos</t>
  </si>
  <si>
    <t xml:space="preserve">Subtotal Recursos Humanos </t>
  </si>
  <si>
    <t>Refrigerador</t>
  </si>
  <si>
    <t>Estufas</t>
  </si>
  <si>
    <t>Climatizador</t>
  </si>
  <si>
    <r>
      <t xml:space="preserve">B.  OPERACIÓN </t>
    </r>
    <r>
      <rPr>
        <sz val="10"/>
        <rFont val="Arial"/>
      </rPr>
      <t>(Incorporar las filas que sean necesarias en caso de existir valor agregado distinto a las partidas descritas a continuación)</t>
    </r>
  </si>
  <si>
    <t>Microondas</t>
  </si>
  <si>
    <t>Hervidor</t>
  </si>
  <si>
    <t xml:space="preserve">1) Materiales de Oficina </t>
  </si>
  <si>
    <t>Electrodomesticos Cowork</t>
  </si>
  <si>
    <t xml:space="preserve">2) Servicios Básicos -Generales (Energía, Agua, Internet, Telefonía fija y movil, TV Cable, entre otros ) </t>
  </si>
  <si>
    <t xml:space="preserve">3) Publicidad </t>
  </si>
  <si>
    <t xml:space="preserve">• Estos gastos se pueden realizar en la medida que sean estrictamente necesarios
• No se pueden realizar gastos con cargo SCT en la elaboración de artículos solo promocionales (cuadernos, calendarios, lápices, etc.) 
• Solo se podrán realizar renovaciones a diarios, revistas y servicios, que no tienen su contenido gratuito en internet y que sean estrictamente necesarios o claves para la operación del centro.
• Se deberá considerar la contratación de una agencia de comunicaciones o un  profesional encargado de comunicaciones, según los lineamientosy plan de trabajo.
• Se debe considerar el cambio del letrero principal, y acrílico de entrada al centro (según manual de marca vigente).
• Dentro del primer mes el centro debe tener su plan de medio, validado por Sercotec.
• Considerar una actividad anual para dar cuenta de los resultados del centro (en el contexto de los servicios del centro)
</t>
  </si>
  <si>
    <t>4) Traslados y viáticos</t>
  </si>
  <si>
    <t>Instalaciones</t>
  </si>
  <si>
    <t>5) Arriendos (muebles e inmuebles)</t>
  </si>
  <si>
    <t>Letreros</t>
  </si>
  <si>
    <t>6) Licencias (Licencias Sistema de gestión, otras liciencias necesarias para la operación)</t>
  </si>
  <si>
    <t xml:space="preserve">• Considerar PPTO de $320.000 anual por cada licencia de Neoserra que se requiere en el centro. </t>
  </si>
  <si>
    <t>Honorarios</t>
  </si>
  <si>
    <t>7) Capacitación y Asesoria Especializada (para los Clientes)</t>
  </si>
  <si>
    <t>Materiales construcción</t>
  </si>
  <si>
    <t>Infraestructura Cowork</t>
  </si>
  <si>
    <t>7) Capacitación y entrenamiento para los clientes del CDN</t>
  </si>
  <si>
    <t>• Se debe especificar al menos capacitaciones en áreas de: Mktg digital, cultura exportadora , educación financiera, tributación, como Iniciar mi negocio, plan de Negocio,  Escuela de Negocio para el Fortalecimiento de Mujeres.</t>
  </si>
  <si>
    <t>7) Asesores especialistas</t>
  </si>
  <si>
    <t>Este Ítem es obligatorio y podrá ser financiado con aportes compartidos, sujeto a evaluación en la etapa de ajuste, por criterios territoriales y vinculaciones.</t>
  </si>
  <si>
    <t>Habilitación</t>
  </si>
  <si>
    <t>7) Estudios de mercado</t>
  </si>
  <si>
    <t>Este Ítem es obligatorio y podrá ser financiado con aportes compartidos, y con aporte SCT, sujeto a evaluación en la etapa de ajuste, por criterios territoriales y vinculaciones. Se podrá considerar HH  de Alumnos en practica y/o tesistas para soporte en este aspecto.</t>
  </si>
  <si>
    <t>7) Capacitación (Capacitación y entrenamiento para el Recurso Humano del CDN)</t>
  </si>
  <si>
    <t>Este Item debera ser coherente con el quehacer del centro y las brechas del equipo, sujeto a evaluación en la etapa de ajuste.</t>
  </si>
  <si>
    <t>Loza</t>
  </si>
  <si>
    <t>8) Reparaciones -Mantención</t>
  </si>
  <si>
    <t>Basureros</t>
  </si>
  <si>
    <t>Termos</t>
  </si>
  <si>
    <t>10) Comisiones e Impuestos</t>
  </si>
  <si>
    <t>Cubiertos</t>
  </si>
  <si>
    <t>11) Habilitación espacios de comercialización</t>
  </si>
  <si>
    <t>Dispensador agua</t>
  </si>
  <si>
    <t>Subtotal Operación Proyecto</t>
  </si>
  <si>
    <t>Ropa Coorporativa</t>
  </si>
  <si>
    <t>Subtotal Presupuesto ejecución (RRHH y Operación del Proyecto)</t>
  </si>
  <si>
    <t>Habilitación Cowork</t>
  </si>
  <si>
    <t>Subtotal Presupuesto ejecución (RRHH, Operación del Proyecto e IAS Acumuladas)</t>
  </si>
  <si>
    <t>C.  ADMINISTRACIÓN</t>
  </si>
  <si>
    <t>1) Garantías (Prima, comisiones e impuestos de garantias vinculadas a la formalización con Sercotec)</t>
  </si>
  <si>
    <t>2) Comisión de administración (A+B)*10% (solo de Sercotec)</t>
  </si>
  <si>
    <t>Subtotal Administración</t>
  </si>
  <si>
    <t>D.  TOTALE PRESUPUESTO ANUAL DEL CENTRO</t>
  </si>
  <si>
    <t>E.  TOTALES</t>
  </si>
  <si>
    <t>ITEM</t>
  </si>
  <si>
    <t xml:space="preserve"> Presupuesto Inicial SCT </t>
  </si>
  <si>
    <t xml:space="preserve"> Aporte Inicial Operador  </t>
  </si>
  <si>
    <t>Remuneraciones</t>
  </si>
  <si>
    <t>Honorarios y Servicios Prof.</t>
  </si>
  <si>
    <t>Materiales Oficina</t>
  </si>
  <si>
    <t>Servicios Básicos-Generales</t>
  </si>
  <si>
    <t>Publicidad</t>
  </si>
  <si>
    <t>Traslados y Viáticos</t>
  </si>
  <si>
    <t>Arriendo</t>
  </si>
  <si>
    <t>Licencias</t>
  </si>
  <si>
    <t>Reparaciones-Mantención</t>
  </si>
  <si>
    <t>Capacitación</t>
  </si>
  <si>
    <t>Comisiones-Imptos.</t>
  </si>
  <si>
    <t>IAS (Provisiones y/o gastos)</t>
  </si>
  <si>
    <t>Vacaciones (Provisiones y/o gastos)</t>
  </si>
  <si>
    <t>Activos por renovación</t>
  </si>
  <si>
    <t>Habilitación espacios de comercialización</t>
  </si>
  <si>
    <t>Total presupuesto de ejecución (No considera Administración)</t>
  </si>
  <si>
    <t>PROVISIONES INDEMNIZACIÓN AÑOS DE SERVICIO</t>
  </si>
  <si>
    <t>Cargo</t>
  </si>
  <si>
    <t>Nombre trabajador</t>
  </si>
  <si>
    <t>Tipo de contrato</t>
  </si>
  <si>
    <t>Fecha inicio contrato</t>
  </si>
  <si>
    <t>Fecha termino contrato</t>
  </si>
  <si>
    <t>Estado actual contrato (indefinido; renuncia; despido)</t>
  </si>
  <si>
    <t>Antigüedad</t>
  </si>
  <si>
    <t>Remuneración Base mensual calculo provisión IAS</t>
  </si>
  <si>
    <t>Costo aporte AFC empleador</t>
  </si>
  <si>
    <t xml:space="preserve">Año 1 </t>
  </si>
  <si>
    <t>Provisión</t>
  </si>
  <si>
    <t>Gasto</t>
  </si>
  <si>
    <t>Saldo</t>
  </si>
  <si>
    <t>4) Asesor Mentor Primera Linea</t>
  </si>
  <si>
    <t>5) Asistente</t>
  </si>
  <si>
    <t>Remuneración Base Costo Día</t>
  </si>
  <si>
    <t>Días de vacaciones periodo renovación</t>
  </si>
  <si>
    <t>Monto Itém Provisión</t>
  </si>
  <si>
    <t>Año xx (Renovación)</t>
  </si>
  <si>
    <t>(*) Las vacaciones pueden ser cargadas en el presupuesto al Item de Provisiones o directamente al gasto en remuneraciones</t>
  </si>
  <si>
    <t>(*) Las vacaciones pueden ser contabilizadas como una Provision, como Vacaciones o como Remuneraciones</t>
  </si>
  <si>
    <t>(*) Al cierre del periodo se debe hacer el ajuste presupuestario. Para ver reflejado efectivamente de que Item se cargo el gasto.</t>
  </si>
  <si>
    <t>(*) Se debe incorporar todos los profesionales que han pasado por el centro</t>
  </si>
  <si>
    <t>(*) Las vacaciones se devengan 1,25 dias hábiles por mes trabajado y se pagan dia corrido</t>
  </si>
  <si>
    <t>Remuneración equipo permamante del centro</t>
  </si>
  <si>
    <t>Nombre</t>
  </si>
  <si>
    <t>Tipo de contrato (Honorarios; Plazo Fijo; Indefinido; de Planta; Contrata; otro)</t>
  </si>
  <si>
    <t>Remuneración Mensual</t>
  </si>
  <si>
    <t>Bono mensualizado (Colectivo e individual)</t>
  </si>
  <si>
    <t>Costo Mensual</t>
  </si>
  <si>
    <t>Costo Anual RRHH</t>
  </si>
  <si>
    <t>Renta Bruta Mensual</t>
  </si>
  <si>
    <t>Bono de responsabilidad (si corresponde)</t>
  </si>
  <si>
    <t>Asignaciones (alimentación, locomoción)</t>
  </si>
  <si>
    <t>Costo Empresa (Seguro cesantia, Mutual, SIS, otro)</t>
  </si>
  <si>
    <r>
      <t>Beneficio adicional</t>
    </r>
    <r>
      <rPr>
        <b/>
        <sz val="10"/>
        <color rgb="FFFF0000"/>
        <rFont val="Arial"/>
      </rPr>
      <t xml:space="preserve"> (solo con cargo del operador)</t>
    </r>
  </si>
  <si>
    <t>Totales</t>
  </si>
  <si>
    <t>Bono por cumplimiento de metas</t>
  </si>
  <si>
    <t>Tipo de Bono (Colectivo, sujeto al cumplimiento de las metas asociadas en el Tablero de Neoserra, y metas individuales fáciles de medir con indicadores claros y medibles)</t>
  </si>
  <si>
    <t>Tipo de Bono (Individual, sujeto al cumplimiento metas individuales fáciles de medir con indicadores claros y medibles)</t>
  </si>
  <si>
    <t>Monto Bono Anual</t>
  </si>
  <si>
    <t>Forma de pago</t>
  </si>
  <si>
    <t>Importante: El pago del Bono esta sujeto a las condiciones que se deben establecer, en conjunto entre el Operador del centro y Sercotec, dentro del periodo de la Reunión de Ajuste. El que debe ser plasmado en un documento por escrito,  anexos de contrato de los trabajadores, conocido por todos y medidos periodicamente.</t>
  </si>
  <si>
    <t>CARGO CDN</t>
  </si>
  <si>
    <t>VALORES REFERENCIALES DE RENTA CDN</t>
  </si>
  <si>
    <t>Estos valores son referenciales con cargo al presupuesto Sercotec, el que se ira ajustando de acuerdoa la variación del IPC u otro factor que determine previamente sercotec.
Para el primer año de contratación del colaborador se deberá considerar el valor "Desde", el que podra ir incrementandose dependiendo de la disponibilidad presupuestaria, evaluación de desempeño y requerimientos técnicos del cargo.</t>
  </si>
  <si>
    <t>COORDINADOR</t>
  </si>
  <si>
    <t>COMPONENTES</t>
  </si>
  <si>
    <t>Rango</t>
  </si>
  <si>
    <t>Desde</t>
  </si>
  <si>
    <t>Hasta</t>
  </si>
  <si>
    <t>Valor mensual</t>
  </si>
  <si>
    <t>Bono de responsabilidad</t>
  </si>
  <si>
    <t>Metas Colectivas (10%)</t>
  </si>
  <si>
    <t>Meta Individual (10%)</t>
  </si>
  <si>
    <t>Honorarios y Servicios Profesionales</t>
  </si>
  <si>
    <t>Renta Bruta Mensualizada</t>
  </si>
  <si>
    <t>ASESOR ESPECIALIZADO</t>
  </si>
  <si>
    <t>Bono de especialización</t>
  </si>
  <si>
    <t>Materiales de oficina</t>
  </si>
  <si>
    <t>ASESOR MENTOR</t>
  </si>
  <si>
    <t xml:space="preserve">Servicios Básicos - Generales (Energía, Agua, Internet, Telefonía fija y movil, TV Cable, entre otros </t>
  </si>
  <si>
    <t>ASESOR PRIMERA LINEA</t>
  </si>
  <si>
    <t>ASISTENTE ADMINISTRATIVO/ADMINISTRATIVO CONTABLE</t>
  </si>
  <si>
    <t>Traslados y Viaticos</t>
  </si>
  <si>
    <t>Arriendos</t>
  </si>
  <si>
    <t>Licencias (Licencias Sistema de gestión, otras liciencias necesarias para la operación)</t>
  </si>
  <si>
    <t>Capacitación (Capacitación y entrenamiento para los clientes del CDN)</t>
  </si>
  <si>
    <t>Tipo capacitación</t>
  </si>
  <si>
    <t>HORAS POR EVENTO</t>
  </si>
  <si>
    <t>Cant eventos MENSUAL</t>
  </si>
  <si>
    <t>Cant eventos ANUAL</t>
  </si>
  <si>
    <t>Charlas</t>
  </si>
  <si>
    <t>Curso-Taller</t>
  </si>
  <si>
    <t xml:space="preserve">Seminarios </t>
  </si>
  <si>
    <t>Capacitación (Capacitación y entrenamiento para el Recurso Humano del CDN)</t>
  </si>
  <si>
    <t>Reparaciones - Mantención</t>
  </si>
  <si>
    <t>Habilitación Espacios de comercialización</t>
  </si>
  <si>
    <t>Cálculo para aportes valorados por socios de CDN</t>
  </si>
  <si>
    <t>VALOR UNITARIO SEMINARIOS (150 personas)</t>
  </si>
  <si>
    <t>Facilitador</t>
  </si>
  <si>
    <t>Café ($4000 p/p)</t>
  </si>
  <si>
    <t>Arriendo de sistema audivisual</t>
  </si>
  <si>
    <t>Espacio físico (sala)</t>
  </si>
  <si>
    <t>VALOR UNITARIO TALLERES  - 20 PERSONAS</t>
  </si>
  <si>
    <t>Relator Charla (1UF Hora)</t>
  </si>
  <si>
    <t>1 UF</t>
  </si>
  <si>
    <t>Salas para taller (0,5 Uf hora)</t>
  </si>
  <si>
    <t>0,5 UF</t>
  </si>
  <si>
    <t>Materiales (global)</t>
  </si>
  <si>
    <t>VALOR UNITARIO CHARLAS (10 PERSONAS)</t>
  </si>
  <si>
    <t>Relator (1UF / Hora)</t>
  </si>
  <si>
    <t>Salas para charla (0,5 UF/HORA)</t>
  </si>
  <si>
    <t>VALOR UNITARIO INFORMACIÓN DE MERCADO - ESTADÍSTICAS</t>
  </si>
  <si>
    <t>Jefe estudio (1UF/hora - 20 horas)</t>
  </si>
  <si>
    <t>Asistente (0,5UF/hora - 60 horas)</t>
  </si>
  <si>
    <t>Publicación digital (global)</t>
  </si>
  <si>
    <t>Sala para presentación (0,5 uf hora / 2 horas)</t>
  </si>
  <si>
    <t>VALOR DIFUSIÓN</t>
  </si>
  <si>
    <t>Menciones y frases radiales (unitario) 10seg</t>
  </si>
  <si>
    <t>Menciones prensa (unitario) 10X10 cms</t>
  </si>
  <si>
    <t>Menciones prensa suplementos (unitario) 10X10 cms</t>
  </si>
  <si>
    <t>Avisaje en sitio web (mes) *Valor de mercado</t>
  </si>
  <si>
    <t>Campaña en redes sociales (mes) *Valor de mercado</t>
  </si>
  <si>
    <t>Insertos en medios propios (mensual)  (1/2 página)</t>
  </si>
  <si>
    <t>Folletería</t>
  </si>
  <si>
    <t>VALOR CENTROS DE EVENTOS UNITARIO</t>
  </si>
  <si>
    <t>Salón 150 personas</t>
  </si>
  <si>
    <t>VALORIZACIÓN INFRAESTRUCTURA PARA EL CENTRO MENSUAL</t>
  </si>
  <si>
    <t>Mobiliario para oficina (escritorio - sillas)</t>
  </si>
  <si>
    <t>Oficinas para funcionamiento de centro principal o satelite (por Mt2)</t>
  </si>
  <si>
    <t>Oficinas para funcionamiento de Atención Remota(por Mt2)</t>
  </si>
  <si>
    <t>VALORIZACIÓN GASTO CORRIENTE PARA EL CENTRO MENSUAL</t>
  </si>
  <si>
    <t>Seguridad</t>
  </si>
  <si>
    <t>Aseo</t>
  </si>
  <si>
    <t>Arriendo Vehiculo (Camioneta/ dia)</t>
  </si>
  <si>
    <t>Arriendo Vehiculo (Auto/dia)</t>
  </si>
  <si>
    <t>VALORIZACION OTRO RECURSO HUMANO</t>
  </si>
  <si>
    <t xml:space="preserve">Asesor mentor especialista (por hora) </t>
  </si>
  <si>
    <t xml:space="preserve">Asesor mentor para empresas (por hora) </t>
  </si>
  <si>
    <t xml:space="preserve">Asesor mentor primera linea (por hora) </t>
  </si>
  <si>
    <t xml:space="preserve">Asistente </t>
  </si>
  <si>
    <t>Alunmo en practica (mensual)</t>
  </si>
  <si>
    <t>9) Bienes por renovación</t>
  </si>
  <si>
    <t>Bienes por renovación</t>
  </si>
  <si>
    <t>Presupuesto de ejecución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</si>
</sst>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64" formatCode="_-&quot;$&quot;\ * #,##0_-;\-&quot;$&quot;\ * #,##0_-;_-&quot;$&quot;\ * &quot;-&quot;_-;_-@"/>
    <numFmt numFmtId="165" formatCode="_-&quot;$&quot;\ * #,##0.00_-;\-&quot;$&quot;\ * #,##0.00_-;_-&quot;$&quot;\ * &quot;-&quot;??_-;_-@"/>
    <numFmt numFmtId="166" formatCode="_ [$$-340A]* #,##0_ ;_ [$$-340A]* \-#,##0_ ;_ [$$-340A]* &quot;-&quot;??_ ;_ @_ "/>
    <numFmt numFmtId="167" formatCode="#,##0_ ;\-#,##0\ "/>
    <numFmt numFmtId="168" formatCode="#,##0.0_ ;\-#,##0.0\ "/>
    <numFmt numFmtId="169" formatCode="0.0"/>
    <numFmt numFmtId="170" formatCode="_-&quot;$&quot;\ * #,##0_-;\-&quot;$&quot;\ * #,##0_-;_-&quot;$&quot;\ * &quot;-&quot;??_-;_-@"/>
    <numFmt numFmtId="171" formatCode="_-[$$-340A]\ * #,##0_-;\-[$$-340A]\ * #,##0_-;_-[$$-340A]\ * &quot;-&quot;_-;_-@"/>
    <numFmt numFmtId="172" formatCode="_-[$$-340A]\ * #,##0_-;\-[$$-340A]\ * #,##0_-;_-[$$-340A]\ * &quot;-&quot;??_-;_-@"/>
  </numFmts>
  <fonts count="29" x14ac:knownFonts="1">
    <font>
      <sz val="10"/>
      <color rgb="FF000000"/>
      <name val="Arial"/>
    </font>
    <font>
      <b/>
      <sz val="10"/>
      <color theme="1"/>
      <name val="Arial"/>
    </font>
    <font>
      <b/>
      <sz val="8"/>
      <color theme="1"/>
      <name val="Arial"/>
    </font>
    <font>
      <sz val="10"/>
      <name val="Arial"/>
    </font>
    <font>
      <sz val="10"/>
      <color theme="1"/>
      <name val="Arial"/>
    </font>
    <font>
      <b/>
      <sz val="16"/>
      <color theme="1"/>
      <name val="Arial"/>
    </font>
    <font>
      <b/>
      <sz val="11"/>
      <color theme="1"/>
      <name val="Calibri"/>
    </font>
    <font>
      <sz val="12"/>
      <color theme="1"/>
      <name val="Arial"/>
    </font>
    <font>
      <b/>
      <sz val="10"/>
      <color theme="0"/>
      <name val="Arial"/>
    </font>
    <font>
      <b/>
      <sz val="14"/>
      <color theme="1"/>
      <name val="Arial"/>
    </font>
    <font>
      <b/>
      <sz val="12"/>
      <color theme="0"/>
      <name val="Arial"/>
    </font>
    <font>
      <b/>
      <sz val="12"/>
      <color theme="1"/>
      <name val="Arial"/>
    </font>
    <font>
      <sz val="12"/>
      <color theme="1"/>
      <name val="Calibri"/>
    </font>
    <font>
      <sz val="11"/>
      <color rgb="FF000000"/>
      <name val="Calibri"/>
    </font>
    <font>
      <b/>
      <sz val="12"/>
      <color theme="1"/>
      <name val="Calibri"/>
    </font>
    <font>
      <b/>
      <sz val="11"/>
      <color rgb="FF000000"/>
      <name val="Calibri"/>
    </font>
    <font>
      <b/>
      <sz val="9"/>
      <color theme="1"/>
      <name val="Arial"/>
    </font>
    <font>
      <b/>
      <sz val="9"/>
      <color theme="1"/>
      <name val="Calibri"/>
    </font>
    <font>
      <sz val="9"/>
      <color theme="1"/>
      <name val="Arial"/>
    </font>
    <font>
      <b/>
      <sz val="11"/>
      <color theme="1"/>
      <name val="Arial"/>
    </font>
    <font>
      <b/>
      <sz val="11"/>
      <color rgb="FFFF0000"/>
      <name val="Calibri"/>
    </font>
    <font>
      <sz val="11"/>
      <color theme="1"/>
      <name val="Arial"/>
    </font>
    <font>
      <sz val="11"/>
      <color theme="1"/>
      <name val="Calibri"/>
    </font>
    <font>
      <b/>
      <sz val="10"/>
      <color rgb="FFFF0000"/>
      <name val="Arial"/>
    </font>
    <font>
      <b/>
      <sz val="10"/>
      <color theme="1"/>
      <name val="Calibri"/>
    </font>
    <font>
      <sz val="10"/>
      <color theme="1"/>
      <name val="Calibri"/>
    </font>
    <font>
      <b/>
      <sz val="20"/>
      <name val="Arial"/>
    </font>
    <font>
      <b/>
      <sz val="10"/>
      <name val="Arial"/>
    </font>
    <font>
      <b/>
      <sz val="12"/>
      <name val="Arial"/>
    </font>
  </fonts>
  <fills count="15">
    <fill>
      <patternFill patternType="none"/>
    </fill>
    <fill>
      <patternFill patternType="gray125"/>
    </fill>
    <fill>
      <patternFill patternType="solid">
        <fgColor rgb="FFD8D8D8"/>
        <bgColor rgb="FFD8D8D8"/>
      </patternFill>
    </fill>
    <fill>
      <patternFill patternType="solid">
        <fgColor rgb="FFA5A5A5"/>
        <bgColor rgb="FFA5A5A5"/>
      </patternFill>
    </fill>
    <fill>
      <patternFill patternType="solid">
        <fgColor rgb="FF7F7F7F"/>
        <bgColor rgb="FF7F7F7F"/>
      </patternFill>
    </fill>
    <fill>
      <patternFill patternType="solid">
        <fgColor rgb="FFBFBFBF"/>
        <bgColor rgb="FFBFBFBF"/>
      </patternFill>
    </fill>
    <fill>
      <patternFill patternType="solid">
        <fgColor rgb="FFC0C0C0"/>
        <bgColor rgb="FFC0C0C0"/>
      </patternFill>
    </fill>
    <fill>
      <patternFill patternType="solid">
        <fgColor rgb="FFC2D69B"/>
        <bgColor rgb="FFC2D69B"/>
      </patternFill>
    </fill>
    <fill>
      <patternFill patternType="solid">
        <fgColor theme="0"/>
        <bgColor theme="0"/>
      </patternFill>
    </fill>
    <fill>
      <patternFill patternType="solid">
        <fgColor rgb="FFFFFF00"/>
        <bgColor rgb="FFFFFF00"/>
      </patternFill>
    </fill>
    <fill>
      <patternFill patternType="solid">
        <fgColor rgb="FF808080"/>
        <bgColor rgb="FF808080"/>
      </patternFill>
    </fill>
    <fill>
      <patternFill patternType="solid">
        <fgColor rgb="FFDDD9C3"/>
        <bgColor rgb="FFDDD9C3"/>
      </patternFill>
    </fill>
    <fill>
      <patternFill patternType="solid">
        <fgColor rgb="FFE2EFD9"/>
        <bgColor rgb="FFE2EFD9"/>
      </patternFill>
    </fill>
    <fill>
      <patternFill patternType="solid">
        <fgColor rgb="FFFFCCFF"/>
        <bgColor rgb="FFFFCCFF"/>
      </patternFill>
    </fill>
    <fill>
      <patternFill patternType="solid">
        <fgColor rgb="FFD9E2F3"/>
        <bgColor rgb="FFD9E2F3"/>
      </patternFill>
    </fill>
  </fills>
  <borders count="71">
    <border>
      <left/>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top/>
      <bottom/>
      <diagonal/>
    </border>
    <border>
      <left style="thin">
        <color rgb="FF000000"/>
      </left>
      <right/>
      <top style="medium">
        <color rgb="FF000000"/>
      </top>
      <bottom style="thin">
        <color rgb="FF000000"/>
      </bottom>
      <diagonal/>
    </border>
    <border>
      <left/>
      <right style="thin">
        <color rgb="FF000000"/>
      </right>
      <top/>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medium">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top/>
      <bottom/>
      <diagonal/>
    </border>
    <border>
      <left/>
      <right/>
      <top style="medium">
        <color rgb="FF000000"/>
      </top>
      <bottom style="thin">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s>
  <cellStyleXfs count="1">
    <xf numFmtId="0" fontId="0" fillId="0" borderId="0"/>
  </cellStyleXfs>
  <cellXfs count="286">
    <xf numFmtId="0" fontId="0" fillId="0" borderId="0" xfId="0" applyFont="1" applyAlignment="1"/>
    <xf numFmtId="0" fontId="4" fillId="0" borderId="0" xfId="0" applyFont="1"/>
    <xf numFmtId="0" fontId="4" fillId="0" borderId="0" xfId="0" applyFont="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wrapText="1"/>
    </xf>
    <xf numFmtId="0" fontId="4" fillId="0" borderId="17" xfId="0" applyFont="1" applyBorder="1" applyAlignment="1">
      <alignment vertical="center"/>
    </xf>
    <xf numFmtId="164" fontId="1" fillId="0" borderId="15"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6" fillId="0" borderId="17" xfId="0" applyFont="1" applyBorder="1" applyAlignment="1">
      <alignment vertical="center"/>
    </xf>
    <xf numFmtId="0" fontId="4" fillId="0" borderId="15" xfId="0" applyFont="1" applyBorder="1"/>
    <xf numFmtId="9" fontId="4" fillId="0" borderId="15" xfId="0" applyNumberFormat="1" applyFont="1" applyBorder="1"/>
    <xf numFmtId="164" fontId="7" fillId="0" borderId="15" xfId="0" applyNumberFormat="1" applyFont="1" applyBorder="1" applyAlignment="1">
      <alignment horizontal="center" vertical="center"/>
    </xf>
    <xf numFmtId="164" fontId="1" fillId="0" borderId="32" xfId="0" applyNumberFormat="1" applyFont="1" applyBorder="1" applyAlignment="1">
      <alignment horizontal="center" vertical="center" wrapText="1"/>
    </xf>
    <xf numFmtId="0" fontId="4" fillId="0" borderId="0" xfId="0" applyFont="1" applyAlignment="1">
      <alignment vertical="center" wrapText="1"/>
    </xf>
    <xf numFmtId="0" fontId="8" fillId="4" borderId="17" xfId="0" applyFont="1" applyFill="1" applyBorder="1" applyAlignment="1">
      <alignment vertical="center"/>
    </xf>
    <xf numFmtId="0" fontId="8" fillId="4" borderId="33" xfId="0" applyFont="1" applyFill="1" applyBorder="1" applyAlignment="1">
      <alignment vertical="center"/>
    </xf>
    <xf numFmtId="164" fontId="4" fillId="4" borderId="15" xfId="0" applyNumberFormat="1" applyFont="1" applyFill="1" applyBorder="1" applyAlignment="1">
      <alignment vertical="center"/>
    </xf>
    <xf numFmtId="164" fontId="4" fillId="4" borderId="15" xfId="0" applyNumberFormat="1" applyFont="1" applyFill="1" applyBorder="1" applyAlignment="1">
      <alignment horizontal="center" vertical="center"/>
    </xf>
    <xf numFmtId="0" fontId="1" fillId="5" borderId="17" xfId="0" applyFont="1" applyFill="1" applyBorder="1" applyAlignment="1">
      <alignment vertical="center"/>
    </xf>
    <xf numFmtId="0" fontId="1" fillId="5" borderId="33" xfId="0" applyFont="1" applyFill="1" applyBorder="1" applyAlignment="1">
      <alignment vertical="center"/>
    </xf>
    <xf numFmtId="164" fontId="4" fillId="5" borderId="15" xfId="0" applyNumberFormat="1" applyFont="1" applyFill="1" applyBorder="1" applyAlignment="1">
      <alignment vertical="center"/>
    </xf>
    <xf numFmtId="165" fontId="4" fillId="0" borderId="15" xfId="0" applyNumberFormat="1" applyFont="1" applyBorder="1" applyAlignment="1">
      <alignment vertical="center"/>
    </xf>
    <xf numFmtId="164" fontId="7" fillId="0" borderId="16" xfId="0" applyNumberFormat="1" applyFont="1" applyBorder="1" applyAlignment="1">
      <alignment horizontal="center" vertical="center"/>
    </xf>
    <xf numFmtId="3" fontId="4" fillId="0" borderId="16" xfId="0" applyNumberFormat="1" applyFont="1" applyBorder="1" applyAlignment="1">
      <alignment vertical="center"/>
    </xf>
    <xf numFmtId="164" fontId="4" fillId="5" borderId="15" xfId="0" applyNumberFormat="1" applyFont="1" applyFill="1" applyBorder="1" applyAlignment="1">
      <alignment horizontal="center"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34" xfId="0" applyFont="1" applyBorder="1" applyAlignment="1">
      <alignment horizontal="left" vertical="center" wrapText="1"/>
    </xf>
    <xf numFmtId="164" fontId="7" fillId="0" borderId="15" xfId="0" applyNumberFormat="1" applyFont="1" applyBorder="1" applyAlignment="1">
      <alignment vertical="center" wrapText="1"/>
    </xf>
    <xf numFmtId="0" fontId="9" fillId="6" borderId="35" xfId="0" applyFont="1" applyFill="1" applyBorder="1" applyAlignment="1">
      <alignment vertical="center"/>
    </xf>
    <xf numFmtId="164" fontId="7" fillId="0" borderId="15" xfId="0" applyNumberFormat="1" applyFont="1" applyBorder="1" applyAlignment="1">
      <alignment vertical="center"/>
    </xf>
    <xf numFmtId="0" fontId="9" fillId="6" borderId="36" xfId="0" applyFont="1" applyFill="1" applyBorder="1" applyAlignment="1">
      <alignment vertical="center"/>
    </xf>
    <xf numFmtId="164" fontId="9" fillId="6" borderId="37" xfId="0" applyNumberFormat="1" applyFont="1" applyFill="1" applyBorder="1" applyAlignment="1">
      <alignment vertical="center"/>
    </xf>
    <xf numFmtId="164" fontId="9" fillId="6" borderId="38" xfId="0" applyNumberFormat="1" applyFont="1" applyFill="1" applyBorder="1" applyAlignment="1">
      <alignment vertical="center"/>
    </xf>
    <xf numFmtId="9" fontId="4" fillId="0" borderId="0" xfId="0" applyNumberFormat="1" applyFont="1"/>
    <xf numFmtId="0" fontId="4" fillId="0" borderId="27" xfId="0" applyFont="1" applyBorder="1" applyAlignment="1">
      <alignment vertical="center"/>
    </xf>
    <xf numFmtId="165" fontId="4" fillId="0" borderId="28" xfId="0" applyNumberFormat="1" applyFont="1" applyBorder="1" applyAlignment="1">
      <alignment vertical="center"/>
    </xf>
    <xf numFmtId="3" fontId="4" fillId="0" borderId="39" xfId="0" applyNumberFormat="1" applyFont="1" applyBorder="1" applyAlignment="1">
      <alignment vertical="center"/>
    </xf>
    <xf numFmtId="0" fontId="1" fillId="0" borderId="40" xfId="0" applyFont="1" applyBorder="1" applyAlignment="1">
      <alignment vertical="center"/>
    </xf>
    <xf numFmtId="165" fontId="1" fillId="0" borderId="41" xfId="0" applyNumberFormat="1" applyFont="1" applyBorder="1" applyAlignment="1">
      <alignment vertical="center"/>
    </xf>
    <xf numFmtId="0" fontId="4" fillId="7" borderId="17" xfId="0" applyFont="1" applyFill="1" applyBorder="1" applyAlignment="1">
      <alignment horizontal="left" vertical="center" wrapText="1"/>
    </xf>
    <xf numFmtId="3" fontId="1" fillId="0" borderId="42" xfId="0" applyNumberFormat="1" applyFont="1" applyBorder="1" applyAlignment="1">
      <alignment vertical="center"/>
    </xf>
    <xf numFmtId="0" fontId="4" fillId="7" borderId="33" xfId="0" applyFont="1" applyFill="1" applyBorder="1" applyAlignment="1">
      <alignment horizontal="left" vertical="center" wrapText="1"/>
    </xf>
    <xf numFmtId="164" fontId="7" fillId="7" borderId="15" xfId="0" applyNumberFormat="1" applyFont="1" applyFill="1" applyBorder="1" applyAlignment="1">
      <alignment vertical="center"/>
    </xf>
    <xf numFmtId="164" fontId="7" fillId="7" borderId="15" xfId="0" applyNumberFormat="1" applyFont="1" applyFill="1" applyBorder="1" applyAlignment="1">
      <alignment horizontal="center" vertical="center"/>
    </xf>
    <xf numFmtId="164" fontId="7" fillId="5" borderId="15" xfId="0" applyNumberFormat="1" applyFont="1" applyFill="1" applyBorder="1" applyAlignment="1">
      <alignment vertical="center"/>
    </xf>
    <xf numFmtId="164" fontId="7" fillId="5" borderId="15" xfId="0" applyNumberFormat="1" applyFont="1" applyFill="1" applyBorder="1" applyAlignment="1">
      <alignment horizontal="center" vertical="center"/>
    </xf>
    <xf numFmtId="0" fontId="4" fillId="0" borderId="27" xfId="0" applyFont="1" applyBorder="1" applyAlignment="1">
      <alignment horizontal="left" vertical="center"/>
    </xf>
    <xf numFmtId="0" fontId="4" fillId="0" borderId="43" xfId="0" applyFont="1" applyBorder="1" applyAlignment="1">
      <alignment horizontal="left" vertical="center"/>
    </xf>
    <xf numFmtId="164" fontId="7" fillId="8" borderId="44" xfId="0" applyNumberFormat="1" applyFont="1" applyFill="1" applyBorder="1" applyAlignment="1">
      <alignment vertical="center"/>
    </xf>
    <xf numFmtId="164" fontId="7" fillId="0" borderId="28" xfId="0" applyNumberFormat="1" applyFont="1" applyBorder="1" applyAlignment="1">
      <alignment vertical="center"/>
    </xf>
    <xf numFmtId="164" fontId="7" fillId="0" borderId="28" xfId="0" applyNumberFormat="1" applyFont="1" applyBorder="1" applyAlignment="1">
      <alignment horizontal="center" vertical="center"/>
    </xf>
    <xf numFmtId="0" fontId="4" fillId="9" borderId="45" xfId="0" applyFont="1" applyFill="1" applyBorder="1" applyAlignment="1">
      <alignment horizontal="left" vertical="center"/>
    </xf>
    <xf numFmtId="0" fontId="4" fillId="9" borderId="46" xfId="0" applyFont="1" applyFill="1" applyBorder="1" applyAlignment="1">
      <alignment horizontal="left" vertical="center"/>
    </xf>
    <xf numFmtId="0" fontId="4" fillId="9" borderId="46" xfId="0" applyFont="1" applyFill="1" applyBorder="1" applyAlignment="1">
      <alignment horizontal="left" vertical="center" wrapText="1"/>
    </xf>
    <xf numFmtId="164" fontId="7" fillId="9" borderId="44" xfId="0" applyNumberFormat="1" applyFont="1" applyFill="1" applyBorder="1" applyAlignment="1">
      <alignment vertical="center"/>
    </xf>
    <xf numFmtId="164" fontId="7" fillId="9" borderId="44" xfId="0" applyNumberFormat="1" applyFont="1" applyFill="1" applyBorder="1" applyAlignment="1">
      <alignment horizontal="center" vertical="center"/>
    </xf>
    <xf numFmtId="0" fontId="4" fillId="0" borderId="23"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164" fontId="7" fillId="8" borderId="47" xfId="0" applyNumberFormat="1" applyFont="1" applyFill="1" applyBorder="1" applyAlignment="1">
      <alignment vertical="center"/>
    </xf>
    <xf numFmtId="164" fontId="7" fillId="0" borderId="24" xfId="0" applyNumberFormat="1" applyFont="1" applyBorder="1" applyAlignment="1">
      <alignment vertical="center"/>
    </xf>
    <xf numFmtId="164" fontId="7" fillId="0" borderId="24" xfId="0" applyNumberFormat="1" applyFont="1" applyBorder="1" applyAlignment="1">
      <alignment horizontal="center"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164" fontId="10" fillId="4" borderId="37" xfId="0" applyNumberFormat="1" applyFont="1" applyFill="1" applyBorder="1" applyAlignment="1">
      <alignment vertical="center"/>
    </xf>
    <xf numFmtId="0" fontId="1" fillId="0" borderId="0" xfId="0" applyFont="1" applyAlignment="1">
      <alignment vertical="center"/>
    </xf>
    <xf numFmtId="0" fontId="1" fillId="6" borderId="17" xfId="0" applyFont="1" applyFill="1" applyBorder="1" applyAlignment="1">
      <alignment vertical="center" wrapText="1"/>
    </xf>
    <xf numFmtId="0" fontId="1" fillId="6" borderId="33" xfId="0" applyFont="1" applyFill="1" applyBorder="1" applyAlignment="1">
      <alignment vertical="center" wrapText="1"/>
    </xf>
    <xf numFmtId="164" fontId="7" fillId="6" borderId="15" xfId="0" applyNumberFormat="1" applyFont="1" applyFill="1" applyBorder="1" applyAlignment="1">
      <alignment vertical="center"/>
    </xf>
    <xf numFmtId="164" fontId="7" fillId="8" borderId="15" xfId="0" applyNumberFormat="1" applyFont="1" applyFill="1" applyBorder="1" applyAlignment="1">
      <alignment vertical="center"/>
    </xf>
    <xf numFmtId="0" fontId="4" fillId="0" borderId="17" xfId="0" applyFont="1" applyBorder="1" applyAlignment="1">
      <alignment horizontal="left" vertical="center" wrapText="1"/>
    </xf>
    <xf numFmtId="0" fontId="1" fillId="5" borderId="17" xfId="0" applyFont="1" applyFill="1" applyBorder="1" applyAlignment="1">
      <alignment horizontal="left" vertical="center"/>
    </xf>
    <xf numFmtId="0" fontId="1" fillId="5" borderId="33" xfId="0" applyFont="1" applyFill="1" applyBorder="1" applyAlignment="1">
      <alignment horizontal="left" vertical="center"/>
    </xf>
    <xf numFmtId="164" fontId="11" fillId="5" borderId="15" xfId="0" applyNumberFormat="1" applyFont="1" applyFill="1" applyBorder="1" applyAlignment="1">
      <alignment vertical="center"/>
    </xf>
    <xf numFmtId="164" fontId="11" fillId="5" borderId="15" xfId="0" applyNumberFormat="1" applyFont="1" applyFill="1" applyBorder="1" applyAlignment="1">
      <alignment horizontal="center" vertical="center"/>
    </xf>
    <xf numFmtId="164" fontId="11" fillId="0" borderId="15" xfId="0" applyNumberFormat="1" applyFont="1" applyBorder="1" applyAlignment="1">
      <alignment vertical="center"/>
    </xf>
    <xf numFmtId="0" fontId="8" fillId="4" borderId="48" xfId="0" applyFont="1" applyFill="1" applyBorder="1" applyAlignment="1">
      <alignment horizontal="left" vertical="center"/>
    </xf>
    <xf numFmtId="0" fontId="8" fillId="4" borderId="49" xfId="0" applyFont="1" applyFill="1" applyBorder="1" applyAlignment="1">
      <alignment horizontal="left" vertical="center"/>
    </xf>
    <xf numFmtId="164" fontId="10" fillId="4" borderId="50" xfId="0" applyNumberFormat="1" applyFont="1" applyFill="1" applyBorder="1" applyAlignment="1">
      <alignment vertical="center"/>
    </xf>
    <xf numFmtId="0" fontId="1" fillId="2" borderId="15" xfId="0" applyFont="1" applyFill="1" applyBorder="1" applyAlignment="1">
      <alignment horizontal="left" vertical="center"/>
    </xf>
    <xf numFmtId="164" fontId="9" fillId="2" borderId="15" xfId="0" applyNumberFormat="1" applyFont="1" applyFill="1" applyBorder="1" applyAlignment="1">
      <alignment vertical="center"/>
    </xf>
    <xf numFmtId="165" fontId="4" fillId="0" borderId="41" xfId="0" applyNumberFormat="1" applyFont="1" applyBorder="1" applyAlignment="1">
      <alignment vertical="center"/>
    </xf>
    <xf numFmtId="0" fontId="1" fillId="6" borderId="51" xfId="0" applyFont="1" applyFill="1" applyBorder="1" applyAlignment="1">
      <alignment vertical="center"/>
    </xf>
    <xf numFmtId="0" fontId="1" fillId="6" borderId="52" xfId="0" applyFont="1" applyFill="1" applyBorder="1" applyAlignment="1">
      <alignment vertical="center"/>
    </xf>
    <xf numFmtId="164" fontId="7" fillId="6" borderId="53" xfId="0" applyNumberFormat="1" applyFont="1" applyFill="1" applyBorder="1" applyAlignment="1">
      <alignment vertical="center"/>
    </xf>
    <xf numFmtId="164" fontId="11" fillId="8" borderId="15" xfId="0" applyNumberFormat="1" applyFont="1" applyFill="1" applyBorder="1" applyAlignment="1">
      <alignment vertical="center"/>
    </xf>
    <xf numFmtId="0" fontId="8" fillId="8" borderId="54" xfId="0" applyFont="1" applyFill="1" applyBorder="1" applyAlignment="1">
      <alignment horizontal="left" vertical="center"/>
    </xf>
    <xf numFmtId="0" fontId="8" fillId="8" borderId="55" xfId="0" applyFont="1" applyFill="1" applyBorder="1" applyAlignment="1">
      <alignment horizontal="left" vertical="center"/>
    </xf>
    <xf numFmtId="164" fontId="10" fillId="8" borderId="47" xfId="0" applyNumberFormat="1" applyFont="1" applyFill="1" applyBorder="1" applyAlignment="1">
      <alignment vertical="center"/>
    </xf>
    <xf numFmtId="164" fontId="4" fillId="0" borderId="0" xfId="0" applyNumberFormat="1" applyFont="1"/>
    <xf numFmtId="164" fontId="4" fillId="0" borderId="0" xfId="0" applyNumberFormat="1" applyFont="1" applyAlignment="1">
      <alignment vertical="center"/>
    </xf>
    <xf numFmtId="0" fontId="5" fillId="0" borderId="0" xfId="0" applyFont="1" applyAlignment="1">
      <alignment vertical="center" wrapText="1"/>
    </xf>
    <xf numFmtId="0" fontId="6" fillId="10" borderId="15" xfId="0" applyFont="1" applyFill="1" applyBorder="1" applyAlignment="1">
      <alignment horizontal="center" vertical="center"/>
    </xf>
    <xf numFmtId="42" fontId="6" fillId="2" borderId="15" xfId="0" applyNumberFormat="1" applyFont="1" applyFill="1" applyBorder="1" applyAlignment="1">
      <alignment horizontal="center" vertical="center" wrapText="1"/>
    </xf>
    <xf numFmtId="164" fontId="4" fillId="0" borderId="56" xfId="0" applyNumberFormat="1" applyFont="1" applyBorder="1"/>
    <xf numFmtId="0" fontId="12" fillId="0" borderId="15" xfId="0" applyFont="1" applyBorder="1" applyAlignment="1">
      <alignment vertical="center"/>
    </xf>
    <xf numFmtId="42" fontId="13" fillId="2" borderId="15" xfId="0" applyNumberFormat="1" applyFont="1" applyFill="1" applyBorder="1"/>
    <xf numFmtId="164" fontId="4" fillId="0" borderId="0" xfId="0" applyNumberFormat="1" applyFont="1" applyAlignment="1">
      <alignment horizontal="center" vertical="center"/>
    </xf>
    <xf numFmtId="0" fontId="14" fillId="0" borderId="15" xfId="0" applyFont="1" applyBorder="1" applyAlignment="1">
      <alignment vertical="center"/>
    </xf>
    <xf numFmtId="42" fontId="15" fillId="2" borderId="15" xfId="0" applyNumberFormat="1" applyFont="1" applyFill="1" applyBorder="1"/>
    <xf numFmtId="9" fontId="15" fillId="2" borderId="15" xfId="0" applyNumberFormat="1" applyFont="1" applyFill="1" applyBorder="1"/>
    <xf numFmtId="0" fontId="16" fillId="0" borderId="0" xfId="0" applyFont="1" applyAlignment="1">
      <alignment horizontal="center" vertical="center" wrapText="1"/>
    </xf>
    <xf numFmtId="0" fontId="18" fillId="0" borderId="0" xfId="0" applyFont="1"/>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4" fillId="0" borderId="17" xfId="0" applyFont="1" applyBorder="1"/>
    <xf numFmtId="0" fontId="4" fillId="0" borderId="15" xfId="0" applyFont="1" applyBorder="1" applyAlignment="1">
      <alignment vertical="center"/>
    </xf>
    <xf numFmtId="14" fontId="4" fillId="0" borderId="15" xfId="0" applyNumberFormat="1" applyFont="1" applyBorder="1" applyAlignment="1">
      <alignment vertical="center" wrapText="1"/>
    </xf>
    <xf numFmtId="0" fontId="4" fillId="0" borderId="15" xfId="0" applyFont="1" applyBorder="1" applyAlignment="1">
      <alignment vertical="center" wrapText="1"/>
    </xf>
    <xf numFmtId="42" fontId="4" fillId="0" borderId="15" xfId="0" applyNumberFormat="1" applyFont="1" applyBorder="1" applyAlignment="1">
      <alignment vertical="center"/>
    </xf>
    <xf numFmtId="42" fontId="4" fillId="0" borderId="16" xfId="0" applyNumberFormat="1" applyFont="1" applyBorder="1" applyAlignment="1">
      <alignment vertical="center"/>
    </xf>
    <xf numFmtId="42" fontId="4" fillId="0" borderId="0" xfId="0" applyNumberFormat="1" applyFont="1" applyAlignment="1">
      <alignment vertical="center"/>
    </xf>
    <xf numFmtId="0" fontId="4" fillId="0" borderId="40" xfId="0" applyFont="1" applyBorder="1"/>
    <xf numFmtId="0" fontId="4" fillId="0" borderId="41" xfId="0" applyFont="1" applyBorder="1" applyAlignment="1">
      <alignment vertical="center"/>
    </xf>
    <xf numFmtId="0" fontId="4" fillId="0" borderId="41" xfId="0" applyFont="1" applyBorder="1" applyAlignment="1">
      <alignment vertical="center" wrapText="1"/>
    </xf>
    <xf numFmtId="42" fontId="4" fillId="0" borderId="41" xfId="0" applyNumberFormat="1" applyFont="1" applyBorder="1" applyAlignment="1">
      <alignment vertical="center"/>
    </xf>
    <xf numFmtId="42" fontId="4" fillId="0" borderId="42" xfId="0" applyNumberFormat="1" applyFont="1" applyBorder="1" applyAlignment="1">
      <alignment vertical="center"/>
    </xf>
    <xf numFmtId="0" fontId="1" fillId="11" borderId="58" xfId="0" applyFont="1" applyFill="1" applyBorder="1" applyAlignment="1">
      <alignment horizontal="right"/>
    </xf>
    <xf numFmtId="42" fontId="1" fillId="11" borderId="59" xfId="0" applyNumberFormat="1" applyFont="1" applyFill="1" applyBorder="1" applyAlignment="1">
      <alignment horizontal="right"/>
    </xf>
    <xf numFmtId="42" fontId="1" fillId="11" borderId="60" xfId="0" applyNumberFormat="1" applyFont="1" applyFill="1" applyBorder="1" applyAlignment="1">
      <alignment horizontal="right"/>
    </xf>
    <xf numFmtId="42" fontId="1" fillId="9" borderId="61" xfId="0" applyNumberFormat="1" applyFont="1" applyFill="1" applyBorder="1" applyAlignment="1">
      <alignment horizontal="right"/>
    </xf>
    <xf numFmtId="42" fontId="1" fillId="0" borderId="0" xfId="0" applyNumberFormat="1" applyFont="1" applyAlignment="1">
      <alignment horizontal="right"/>
    </xf>
    <xf numFmtId="0" fontId="6" fillId="0" borderId="62" xfId="0" applyFont="1" applyBorder="1" applyAlignment="1">
      <alignment horizontal="center" vertical="center" wrapText="1"/>
    </xf>
    <xf numFmtId="0" fontId="6" fillId="0" borderId="0" xfId="0" applyFont="1" applyAlignment="1">
      <alignment horizontal="center" vertical="center" wrapText="1"/>
    </xf>
    <xf numFmtId="166" fontId="6" fillId="0" borderId="0" xfId="0" applyNumberFormat="1" applyFont="1" applyAlignment="1">
      <alignment vertical="center" wrapText="1"/>
    </xf>
    <xf numFmtId="0" fontId="6" fillId="0" borderId="0" xfId="0" applyFont="1" applyAlignment="1">
      <alignmen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66" fontId="19" fillId="0" borderId="0" xfId="0" applyNumberFormat="1" applyFont="1" applyAlignment="1">
      <alignment vertical="center" wrapText="1"/>
    </xf>
    <xf numFmtId="166" fontId="6"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0" fontId="21" fillId="0" borderId="15" xfId="0" applyFont="1" applyBorder="1" applyAlignment="1">
      <alignment vertical="center" wrapText="1"/>
    </xf>
    <xf numFmtId="15" fontId="21" fillId="0" borderId="15" xfId="0" applyNumberFormat="1" applyFont="1" applyBorder="1" applyAlignment="1">
      <alignment vertical="center" wrapText="1"/>
    </xf>
    <xf numFmtId="14" fontId="21" fillId="0" borderId="15" xfId="0" applyNumberFormat="1" applyFont="1" applyBorder="1" applyAlignment="1">
      <alignment vertical="center" wrapText="1"/>
    </xf>
    <xf numFmtId="0" fontId="21" fillId="0" borderId="15" xfId="0" applyFont="1" applyBorder="1" applyAlignment="1">
      <alignment horizontal="center" vertical="center" wrapText="1"/>
    </xf>
    <xf numFmtId="166" fontId="21" fillId="0" borderId="15" xfId="0" applyNumberFormat="1" applyFont="1" applyBorder="1" applyAlignment="1">
      <alignment vertical="center" wrapText="1"/>
    </xf>
    <xf numFmtId="0" fontId="22" fillId="0" borderId="15" xfId="0" applyFont="1" applyBorder="1"/>
    <xf numFmtId="0" fontId="22" fillId="0" borderId="16" xfId="0" applyFont="1" applyBorder="1"/>
    <xf numFmtId="0" fontId="22" fillId="0" borderId="0" xfId="0" applyFont="1"/>
    <xf numFmtId="167" fontId="21" fillId="0" borderId="0" xfId="0" applyNumberFormat="1" applyFont="1" applyAlignment="1">
      <alignment horizontal="center" vertical="center" wrapText="1"/>
    </xf>
    <xf numFmtId="166" fontId="21" fillId="0" borderId="0" xfId="0" applyNumberFormat="1" applyFont="1" applyAlignment="1">
      <alignment vertical="center" wrapText="1"/>
    </xf>
    <xf numFmtId="0" fontId="21" fillId="0" borderId="0" xfId="0" applyFont="1" applyAlignment="1">
      <alignment horizontal="center" vertical="center" wrapText="1"/>
    </xf>
    <xf numFmtId="168" fontId="21" fillId="0" borderId="0" xfId="0" applyNumberFormat="1" applyFont="1" applyAlignment="1">
      <alignment horizontal="center" vertical="center" wrapText="1"/>
    </xf>
    <xf numFmtId="1" fontId="21" fillId="0" borderId="0" xfId="0" applyNumberFormat="1" applyFont="1" applyAlignment="1">
      <alignment horizontal="center" vertical="center" wrapText="1"/>
    </xf>
    <xf numFmtId="1" fontId="22" fillId="0" borderId="0" xfId="0" applyNumberFormat="1" applyFont="1"/>
    <xf numFmtId="166" fontId="22" fillId="0" borderId="0" xfId="0" applyNumberFormat="1" applyFont="1"/>
    <xf numFmtId="0" fontId="21" fillId="0" borderId="41" xfId="0" applyFont="1" applyBorder="1" applyAlignment="1">
      <alignment vertical="center" wrapText="1"/>
    </xf>
    <xf numFmtId="15" fontId="21" fillId="0" borderId="41" xfId="0" applyNumberFormat="1" applyFont="1" applyBorder="1" applyAlignment="1">
      <alignment vertical="center" wrapText="1"/>
    </xf>
    <xf numFmtId="14" fontId="21" fillId="0" borderId="41" xfId="0" applyNumberFormat="1" applyFont="1" applyBorder="1" applyAlignment="1">
      <alignment vertical="center" wrapText="1"/>
    </xf>
    <xf numFmtId="0" fontId="21" fillId="0" borderId="41" xfId="0" applyFont="1" applyBorder="1" applyAlignment="1">
      <alignment horizontal="center" vertical="center" wrapText="1"/>
    </xf>
    <xf numFmtId="166" fontId="21" fillId="0" borderId="41" xfId="0" applyNumberFormat="1" applyFont="1" applyBorder="1" applyAlignment="1">
      <alignment vertical="center" wrapText="1"/>
    </xf>
    <xf numFmtId="0" fontId="22" fillId="0" borderId="41" xfId="0" applyFont="1" applyBorder="1"/>
    <xf numFmtId="0" fontId="22" fillId="0" borderId="42" xfId="0" applyFont="1" applyBorder="1"/>
    <xf numFmtId="0" fontId="22" fillId="0" borderId="0" xfId="0" applyFont="1" applyAlignment="1">
      <alignment horizontal="center"/>
    </xf>
    <xf numFmtId="0" fontId="6" fillId="0" borderId="0" xfId="0" applyFont="1" applyAlignment="1">
      <alignment horizontal="right"/>
    </xf>
    <xf numFmtId="0" fontId="22" fillId="0" borderId="14" xfId="0" applyFont="1" applyBorder="1"/>
    <xf numFmtId="166" fontId="6" fillId="0" borderId="0" xfId="0" applyNumberFormat="1" applyFont="1" applyAlignment="1">
      <alignment horizontal="center"/>
    </xf>
    <xf numFmtId="166" fontId="6" fillId="0" borderId="0" xfId="0" applyNumberFormat="1" applyFont="1"/>
    <xf numFmtId="167" fontId="6" fillId="0" borderId="0" xfId="0" applyNumberFormat="1" applyFont="1" applyAlignment="1">
      <alignment horizontal="center"/>
    </xf>
    <xf numFmtId="1" fontId="6" fillId="0" borderId="0" xfId="0" applyNumberFormat="1" applyFont="1" applyAlignment="1">
      <alignment horizontal="center"/>
    </xf>
    <xf numFmtId="169" fontId="6" fillId="0" borderId="0" xfId="0" applyNumberFormat="1" applyFont="1" applyAlignment="1">
      <alignment horizontal="center"/>
    </xf>
    <xf numFmtId="166" fontId="20" fillId="0" borderId="0" xfId="0" applyNumberFormat="1" applyFont="1"/>
    <xf numFmtId="0" fontId="1"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wrapText="1"/>
    </xf>
    <xf numFmtId="0" fontId="1" fillId="0" borderId="15" xfId="0" applyFont="1" applyBorder="1" applyAlignment="1">
      <alignment horizontal="center" vertical="center" wrapText="1"/>
    </xf>
    <xf numFmtId="3" fontId="4" fillId="0" borderId="0" xfId="0" applyNumberFormat="1" applyFont="1"/>
    <xf numFmtId="42" fontId="4" fillId="0" borderId="15" xfId="0" applyNumberFormat="1" applyFont="1" applyBorder="1"/>
    <xf numFmtId="42" fontId="4" fillId="0" borderId="16" xfId="0" applyNumberFormat="1" applyFont="1" applyBorder="1"/>
    <xf numFmtId="0" fontId="4" fillId="0" borderId="41" xfId="0" applyFont="1" applyBorder="1"/>
    <xf numFmtId="42" fontId="4" fillId="0" borderId="41" xfId="0" applyNumberFormat="1" applyFont="1" applyBorder="1"/>
    <xf numFmtId="42" fontId="4" fillId="0" borderId="42" xfId="0" applyNumberFormat="1" applyFont="1" applyBorder="1"/>
    <xf numFmtId="0" fontId="1" fillId="2" borderId="59" xfId="0" applyFont="1" applyFill="1" applyBorder="1" applyAlignment="1">
      <alignment horizontal="right"/>
    </xf>
    <xf numFmtId="42" fontId="1" fillId="2" borderId="60" xfId="0" applyNumberFormat="1" applyFont="1" applyFill="1" applyBorder="1" applyAlignment="1">
      <alignment horizontal="right"/>
    </xf>
    <xf numFmtId="42" fontId="1" fillId="2" borderId="61" xfId="0" applyNumberFormat="1" applyFont="1" applyFill="1" applyBorder="1" applyAlignment="1">
      <alignment horizontal="right"/>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6" fillId="0" borderId="6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2" xfId="0" applyFont="1" applyBorder="1" applyAlignment="1">
      <alignment horizontal="center" vertical="center" wrapText="1"/>
    </xf>
    <xf numFmtId="0" fontId="1" fillId="2" borderId="66" xfId="0" applyFont="1" applyFill="1" applyBorder="1" applyAlignment="1">
      <alignment horizontal="right"/>
    </xf>
    <xf numFmtId="0" fontId="24" fillId="12" borderId="64" xfId="0" applyFont="1" applyFill="1" applyBorder="1" applyAlignment="1">
      <alignment horizontal="center" vertical="center"/>
    </xf>
    <xf numFmtId="0" fontId="6" fillId="0" borderId="0" xfId="0" applyFont="1"/>
    <xf numFmtId="0" fontId="21" fillId="0" borderId="0" xfId="0" applyFont="1"/>
    <xf numFmtId="0" fontId="24" fillId="9" borderId="15"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0" borderId="15" xfId="0" applyFont="1" applyBorder="1" applyAlignment="1">
      <alignment horizontal="left" vertical="center" wrapText="1"/>
    </xf>
    <xf numFmtId="3" fontId="25" fillId="0" borderId="15" xfId="0" applyNumberFormat="1" applyFont="1" applyBorder="1" applyAlignment="1">
      <alignment horizontal="center" vertical="center"/>
    </xf>
    <xf numFmtId="0" fontId="1" fillId="2" borderId="15" xfId="0" applyFont="1" applyFill="1" applyBorder="1" applyAlignment="1">
      <alignment horizontal="center" vertical="center" wrapText="1"/>
    </xf>
    <xf numFmtId="3" fontId="4" fillId="0" borderId="15" xfId="0" applyNumberFormat="1" applyFont="1" applyBorder="1" applyAlignment="1">
      <alignment vertical="center"/>
    </xf>
    <xf numFmtId="3" fontId="25" fillId="0" borderId="16" xfId="0" applyNumberFormat="1" applyFont="1" applyBorder="1" applyAlignment="1">
      <alignment horizontal="center" vertical="center"/>
    </xf>
    <xf numFmtId="0" fontId="24" fillId="14" borderId="15" xfId="0" applyFont="1" applyFill="1" applyBorder="1" applyAlignment="1">
      <alignment horizontal="left" vertical="center" wrapText="1"/>
    </xf>
    <xf numFmtId="0" fontId="1" fillId="0" borderId="15" xfId="0" applyFont="1" applyBorder="1" applyAlignment="1">
      <alignment vertical="center"/>
    </xf>
    <xf numFmtId="165" fontId="1" fillId="0" borderId="15" xfId="0" applyNumberFormat="1" applyFont="1" applyBorder="1" applyAlignment="1">
      <alignment vertical="center"/>
    </xf>
    <xf numFmtId="3" fontId="25" fillId="14" borderId="15" xfId="0" applyNumberFormat="1" applyFont="1" applyFill="1" applyBorder="1" applyAlignment="1">
      <alignment horizontal="center" vertical="center"/>
    </xf>
    <xf numFmtId="3" fontId="25" fillId="14" borderId="16" xfId="0" applyNumberFormat="1" applyFont="1" applyFill="1" applyBorder="1" applyAlignment="1">
      <alignment horizontal="center" vertical="center"/>
    </xf>
    <xf numFmtId="3" fontId="1" fillId="0" borderId="30" xfId="0" applyNumberFormat="1" applyFont="1" applyBorder="1" applyAlignment="1">
      <alignment vertical="center"/>
    </xf>
    <xf numFmtId="0" fontId="24" fillId="13" borderId="41" xfId="0" applyFont="1" applyFill="1" applyBorder="1" applyAlignment="1">
      <alignment horizontal="left" vertical="center" wrapText="1"/>
    </xf>
    <xf numFmtId="3" fontId="24" fillId="13" borderId="41" xfId="0" applyNumberFormat="1" applyFont="1" applyFill="1" applyBorder="1" applyAlignment="1">
      <alignment horizontal="center" vertical="center"/>
    </xf>
    <xf numFmtId="3" fontId="24" fillId="13" borderId="42" xfId="0" applyNumberFormat="1" applyFont="1" applyFill="1" applyBorder="1" applyAlignment="1">
      <alignment horizontal="center" vertical="center"/>
    </xf>
    <xf numFmtId="0" fontId="24" fillId="13" borderId="44" xfId="0" applyFont="1" applyFill="1" applyBorder="1" applyAlignment="1">
      <alignment horizontal="left" vertical="center" wrapText="1"/>
    </xf>
    <xf numFmtId="3" fontId="24" fillId="13" borderId="44" xfId="0" applyNumberFormat="1" applyFont="1" applyFill="1" applyBorder="1" applyAlignment="1">
      <alignment horizontal="center" vertical="center"/>
    </xf>
    <xf numFmtId="3" fontId="24" fillId="13" borderId="69" xfId="0" applyNumberFormat="1" applyFont="1" applyFill="1" applyBorder="1" applyAlignment="1">
      <alignment horizontal="center" vertical="center"/>
    </xf>
    <xf numFmtId="0" fontId="24" fillId="0" borderId="41" xfId="0" applyFont="1" applyBorder="1" applyAlignment="1">
      <alignment horizontal="left" vertical="center" wrapText="1"/>
    </xf>
    <xf numFmtId="3" fontId="24" fillId="0" borderId="41" xfId="0" applyNumberFormat="1" applyFont="1" applyBorder="1" applyAlignment="1">
      <alignment horizontal="center" vertical="center"/>
    </xf>
    <xf numFmtId="3" fontId="24" fillId="0" borderId="42" xfId="0" applyNumberFormat="1" applyFont="1" applyBorder="1" applyAlignment="1">
      <alignment horizontal="center" vertical="center"/>
    </xf>
    <xf numFmtId="0" fontId="1" fillId="2" borderId="15" xfId="0" applyFont="1" applyFill="1" applyBorder="1" applyAlignment="1">
      <alignment vertical="center" wrapText="1"/>
    </xf>
    <xf numFmtId="0" fontId="1" fillId="2" borderId="15" xfId="0" applyFont="1" applyFill="1" applyBorder="1" applyAlignment="1">
      <alignment horizontal="left" vertical="center" wrapText="1"/>
    </xf>
    <xf numFmtId="170" fontId="4" fillId="0" borderId="15" xfId="0" applyNumberFormat="1" applyFont="1" applyBorder="1"/>
    <xf numFmtId="0" fontId="4" fillId="0" borderId="15" xfId="0" applyFont="1" applyBorder="1" applyAlignment="1">
      <alignment horizontal="left"/>
    </xf>
    <xf numFmtId="0" fontId="4" fillId="0" borderId="0" xfId="0" applyFont="1" applyAlignment="1">
      <alignment horizontal="right"/>
    </xf>
    <xf numFmtId="0" fontId="4" fillId="8" borderId="15" xfId="0" applyFont="1" applyFill="1" applyBorder="1" applyAlignment="1">
      <alignment horizontal="left" vertical="center"/>
    </xf>
    <xf numFmtId="171" fontId="4" fillId="8" borderId="15" xfId="0" applyNumberFormat="1" applyFont="1" applyFill="1" applyBorder="1" applyAlignment="1">
      <alignment vertical="center"/>
    </xf>
    <xf numFmtId="172" fontId="4" fillId="0" borderId="15" xfId="0" applyNumberFormat="1" applyFont="1" applyBorder="1"/>
    <xf numFmtId="0" fontId="4" fillId="0" borderId="15" xfId="0" applyFont="1" applyBorder="1" applyAlignment="1">
      <alignment horizontal="left" vertical="center"/>
    </xf>
    <xf numFmtId="0" fontId="1" fillId="0" borderId="28" xfId="0" applyFont="1" applyBorder="1" applyAlignment="1">
      <alignment horizontal="center" vertical="center" wrapText="1"/>
    </xf>
    <xf numFmtId="0" fontId="3" fillId="0" borderId="24" xfId="0" applyFont="1" applyBorder="1"/>
    <xf numFmtId="0" fontId="3" fillId="0" borderId="14" xfId="0" applyFont="1" applyBorder="1"/>
    <xf numFmtId="0" fontId="5" fillId="0" borderId="20" xfId="0" applyFont="1" applyBorder="1" applyAlignment="1">
      <alignment horizontal="center" vertical="center" wrapText="1"/>
    </xf>
    <xf numFmtId="0" fontId="3" fillId="0" borderId="20" xfId="0" applyFont="1" applyBorder="1"/>
    <xf numFmtId="0" fontId="1" fillId="3" borderId="2" xfId="0" applyFont="1" applyFill="1" applyBorder="1" applyAlignment="1">
      <alignment horizontal="center" vertical="center" wrapText="1"/>
    </xf>
    <xf numFmtId="0" fontId="3" fillId="0" borderId="3" xfId="0" applyFont="1" applyBorder="1"/>
    <xf numFmtId="0" fontId="3" fillId="0" borderId="5" xfId="0" applyFont="1" applyBorder="1"/>
    <xf numFmtId="0" fontId="3" fillId="0" borderId="6" xfId="0" applyFont="1" applyBorder="1"/>
    <xf numFmtId="0" fontId="0" fillId="0" borderId="0" xfId="0" applyFont="1" applyAlignment="1"/>
    <xf numFmtId="0" fontId="3" fillId="0" borderId="8" xfId="0" applyFont="1" applyBorder="1"/>
    <xf numFmtId="0" fontId="3" fillId="0" borderId="18" xfId="0" applyFont="1" applyBorder="1"/>
    <xf numFmtId="0" fontId="3" fillId="0" borderId="21" xfId="0" applyFont="1" applyBorder="1"/>
    <xf numFmtId="0" fontId="5" fillId="0" borderId="27" xfId="0" applyFont="1" applyBorder="1" applyAlignment="1">
      <alignment horizontal="center" vertical="center"/>
    </xf>
    <xf numFmtId="0" fontId="3" fillId="0" borderId="23" xfId="0" applyFont="1" applyBorder="1"/>
    <xf numFmtId="0" fontId="3" fillId="0" borderId="13" xfId="0" applyFont="1" applyBorder="1"/>
    <xf numFmtId="164" fontId="1" fillId="0" borderId="28"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0" fontId="3" fillId="0" borderId="31" xfId="0" applyFont="1" applyBorder="1"/>
    <xf numFmtId="0" fontId="3" fillId="0" borderId="25" xfId="0" applyFont="1" applyBorder="1"/>
    <xf numFmtId="0" fontId="2" fillId="3" borderId="2" xfId="0" applyFont="1" applyFill="1" applyBorder="1" applyAlignment="1">
      <alignment horizontal="center" vertical="center" wrapText="1"/>
    </xf>
    <xf numFmtId="0" fontId="3" fillId="0" borderId="10" xfId="0" applyFont="1" applyBorder="1"/>
    <xf numFmtId="0" fontId="3" fillId="0" borderId="11" xfId="0" applyFont="1" applyBorder="1"/>
    <xf numFmtId="0" fontId="3" fillId="0" borderId="12" xfId="0" applyFont="1" applyBorder="1"/>
    <xf numFmtId="0" fontId="5" fillId="0" borderId="1" xfId="0" applyFont="1" applyBorder="1" applyAlignment="1">
      <alignment horizontal="center" vertical="center"/>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64" fontId="1" fillId="0" borderId="22" xfId="0" applyNumberFormat="1" applyFont="1" applyBorder="1" applyAlignment="1">
      <alignment horizontal="center" vertical="center" wrapText="1"/>
    </xf>
    <xf numFmtId="0" fontId="3" fillId="0" borderId="26" xfId="0" applyFont="1" applyBorder="1"/>
    <xf numFmtId="0" fontId="3" fillId="0" borderId="29" xfId="0" applyFont="1" applyBorder="1"/>
    <xf numFmtId="0" fontId="1" fillId="2" borderId="1"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3" fillId="0" borderId="9" xfId="0" applyFont="1" applyBorder="1"/>
    <xf numFmtId="0" fontId="19"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9" fillId="0" borderId="0" xfId="0" applyFont="1" applyAlignment="1">
      <alignment horizontal="center" vertical="center" wrapText="1"/>
    </xf>
    <xf numFmtId="0" fontId="20" fillId="0" borderId="39" xfId="0" applyFont="1" applyBorder="1" applyAlignment="1">
      <alignment horizontal="center" vertical="center" wrapText="1"/>
    </xf>
    <xf numFmtId="0" fontId="11" fillId="0" borderId="0" xfId="0" applyFont="1" applyAlignment="1">
      <alignment horizontal="center" vertical="center"/>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7"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3" fillId="0" borderId="57" xfId="0" applyFont="1" applyBorder="1"/>
    <xf numFmtId="0" fontId="24" fillId="12" borderId="70" xfId="0" applyFont="1" applyFill="1" applyBorder="1" applyAlignment="1">
      <alignment horizontal="center" vertical="center" wrapText="1"/>
    </xf>
    <xf numFmtId="0" fontId="3" fillId="0" borderId="68" xfId="0" applyFont="1" applyBorder="1"/>
    <xf numFmtId="0" fontId="1" fillId="0" borderId="22" xfId="0" applyFont="1" applyBorder="1" applyAlignment="1">
      <alignment horizontal="center" vertical="center" wrapText="1"/>
    </xf>
    <xf numFmtId="0" fontId="23" fillId="0" borderId="0" xfId="0" applyFont="1" applyAlignment="1">
      <alignment horizontal="center" vertical="center" wrapText="1"/>
    </xf>
    <xf numFmtId="0" fontId="6" fillId="13" borderId="7" xfId="0" applyFont="1" applyFill="1" applyBorder="1" applyAlignment="1">
      <alignment horizontal="center"/>
    </xf>
    <xf numFmtId="0" fontId="20" fillId="0" borderId="6" xfId="0" applyFont="1" applyBorder="1" applyAlignment="1">
      <alignment horizontal="center" vertical="top" wrapText="1"/>
    </xf>
    <xf numFmtId="0" fontId="24" fillId="13" borderId="28" xfId="0" applyFont="1" applyFill="1" applyBorder="1" applyAlignment="1">
      <alignment horizontal="center" vertical="center" wrapText="1"/>
    </xf>
    <xf numFmtId="0" fontId="6" fillId="13" borderId="32" xfId="0" applyFont="1" applyFill="1" applyBorder="1" applyAlignment="1">
      <alignment horizontal="center"/>
    </xf>
    <xf numFmtId="0" fontId="3" fillId="0" borderId="67" xfId="0" applyFont="1" applyBorder="1"/>
    <xf numFmtId="0" fontId="24" fillId="12" borderId="27"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wrapText="1"/>
    </xf>
    <xf numFmtId="0" fontId="3" fillId="0" borderId="63" xfId="0" applyFont="1" applyBorder="1"/>
    <xf numFmtId="0" fontId="1" fillId="2" borderId="32" xfId="0" applyFont="1" applyFill="1" applyBorder="1" applyAlignment="1">
      <alignment horizontal="center" vertical="center"/>
    </xf>
    <xf numFmtId="0" fontId="3" fillId="0" borderId="34" xfId="0" applyFont="1" applyBorder="1"/>
    <xf numFmtId="0" fontId="1" fillId="2" borderId="28" xfId="0" applyFont="1" applyFill="1" applyBorder="1" applyAlignment="1">
      <alignment horizontal="left" vertical="center" wrapText="1"/>
    </xf>
    <xf numFmtId="0" fontId="1" fillId="2" borderId="28" xfId="0" applyFont="1" applyFill="1" applyBorder="1" applyAlignment="1">
      <alignment horizontal="center" vertical="center"/>
    </xf>
    <xf numFmtId="0" fontId="1" fillId="0" borderId="32" xfId="0" applyFont="1" applyBorder="1" applyAlignment="1">
      <alignment horizontal="left" wrapText="1"/>
    </xf>
    <xf numFmtId="0" fontId="1" fillId="2" borderId="3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3.xml.rels><?xml version="1.0" encoding="UTF-8" standalone="yes"?>
<Relationships xmlns="http://schemas.openxmlformats.org/package/2006/relationships"><Relationship Id="rId1" Type="http://customschemas.google.com/relationships/workbookmetadata" Target="commentsmeta1"/></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Z1000"/>
  <sheetViews>
    <sheetView tabSelected="1" topLeftCell="A25" workbookViewId="0">
      <selection activeCell="A75" sqref="A75"/>
    </sheetView>
  </sheetViews>
  <sheetFormatPr baseColWidth="10" defaultColWidth="14.42578125" defaultRowHeight="15" customHeight="1" x14ac:dyDescent="0.2"/>
  <cols>
    <col min="1" max="1" width="112.85546875" customWidth="1"/>
    <col min="2" max="3" width="21.5703125" customWidth="1"/>
    <col min="4" max="4" width="44.5703125" customWidth="1"/>
    <col min="5" max="5" width="23" customWidth="1"/>
    <col min="6" max="26" width="21.5703125" customWidth="1"/>
  </cols>
  <sheetData>
    <row r="1" spans="1:26" ht="12.75" customHeight="1" x14ac:dyDescent="0.2">
      <c r="A1" s="221" t="s">
        <v>0</v>
      </c>
      <c r="B1" s="222"/>
      <c r="C1" s="222"/>
      <c r="D1" s="222"/>
      <c r="E1" s="222"/>
      <c r="F1" s="222"/>
      <c r="G1" s="222"/>
      <c r="H1" s="223"/>
      <c r="I1" s="1"/>
      <c r="J1" s="1"/>
      <c r="K1" s="1"/>
      <c r="L1" s="1"/>
      <c r="M1" s="1"/>
      <c r="N1" s="1"/>
      <c r="O1" s="1"/>
      <c r="P1" s="1"/>
      <c r="Q1" s="1"/>
      <c r="R1" s="1"/>
      <c r="S1" s="1"/>
      <c r="T1" s="1"/>
      <c r="U1" s="1"/>
      <c r="V1" s="1"/>
      <c r="W1" s="1"/>
      <c r="X1" s="1"/>
      <c r="Y1" s="1"/>
      <c r="Z1" s="1"/>
    </row>
    <row r="2" spans="1:26" ht="12.75" customHeight="1" x14ac:dyDescent="0.2">
      <c r="A2" s="224"/>
      <c r="B2" s="225"/>
      <c r="C2" s="225"/>
      <c r="D2" s="225"/>
      <c r="E2" s="225"/>
      <c r="F2" s="225"/>
      <c r="G2" s="225"/>
      <c r="H2" s="226"/>
      <c r="I2" s="1"/>
      <c r="J2" s="1"/>
      <c r="K2" s="1"/>
      <c r="L2" s="1"/>
      <c r="M2" s="1"/>
      <c r="N2" s="1"/>
      <c r="O2" s="1"/>
      <c r="P2" s="1"/>
      <c r="Q2" s="1"/>
      <c r="R2" s="1"/>
      <c r="S2" s="1"/>
      <c r="T2" s="1"/>
      <c r="U2" s="1"/>
      <c r="V2" s="1"/>
      <c r="W2" s="1"/>
      <c r="X2" s="1"/>
      <c r="Y2" s="1"/>
      <c r="Z2" s="1"/>
    </row>
    <row r="3" spans="1:26" ht="12.75" customHeight="1" x14ac:dyDescent="0.2">
      <c r="A3" s="224"/>
      <c r="B3" s="225"/>
      <c r="C3" s="225"/>
      <c r="D3" s="225"/>
      <c r="E3" s="225"/>
      <c r="F3" s="225"/>
      <c r="G3" s="225"/>
      <c r="H3" s="226"/>
      <c r="I3" s="1"/>
      <c r="J3" s="1"/>
      <c r="K3" s="1"/>
      <c r="L3" s="1"/>
      <c r="M3" s="1"/>
      <c r="N3" s="1"/>
      <c r="O3" s="1"/>
      <c r="P3" s="1"/>
      <c r="Q3" s="1"/>
      <c r="R3" s="1"/>
      <c r="S3" s="1"/>
      <c r="T3" s="1"/>
      <c r="U3" s="1"/>
      <c r="V3" s="1"/>
      <c r="W3" s="1"/>
      <c r="X3" s="1"/>
      <c r="Y3" s="1"/>
      <c r="Z3" s="1"/>
    </row>
    <row r="4" spans="1:26" ht="12.75" customHeight="1" x14ac:dyDescent="0.2">
      <c r="A4" s="224"/>
      <c r="B4" s="225"/>
      <c r="C4" s="225"/>
      <c r="D4" s="225"/>
      <c r="E4" s="225"/>
      <c r="F4" s="225"/>
      <c r="G4" s="225"/>
      <c r="H4" s="226"/>
      <c r="I4" s="1"/>
      <c r="J4" s="1"/>
      <c r="K4" s="1"/>
      <c r="L4" s="1"/>
      <c r="M4" s="1"/>
      <c r="N4" s="1"/>
      <c r="O4" s="1"/>
      <c r="P4" s="1"/>
      <c r="Q4" s="1"/>
      <c r="R4" s="1"/>
      <c r="S4" s="1"/>
      <c r="T4" s="1"/>
      <c r="U4" s="1"/>
      <c r="V4" s="1"/>
      <c r="W4" s="1"/>
      <c r="X4" s="1"/>
      <c r="Y4" s="1"/>
      <c r="Z4" s="1"/>
    </row>
    <row r="5" spans="1:26" ht="12.75" customHeight="1" x14ac:dyDescent="0.2">
      <c r="A5" s="227"/>
      <c r="B5" s="220"/>
      <c r="C5" s="220"/>
      <c r="D5" s="220"/>
      <c r="E5" s="220"/>
      <c r="F5" s="220"/>
      <c r="G5" s="220"/>
      <c r="H5" s="228"/>
      <c r="I5" s="1"/>
      <c r="J5" s="1"/>
      <c r="K5" s="1"/>
      <c r="L5" s="1"/>
      <c r="M5" s="1"/>
      <c r="N5" s="1"/>
      <c r="O5" s="1"/>
      <c r="P5" s="1"/>
      <c r="Q5" s="1"/>
      <c r="R5" s="1"/>
      <c r="S5" s="1"/>
      <c r="T5" s="1"/>
      <c r="U5" s="1"/>
      <c r="V5" s="1"/>
      <c r="W5" s="1"/>
      <c r="X5" s="1"/>
      <c r="Y5" s="1"/>
      <c r="Z5" s="1"/>
    </row>
    <row r="6" spans="1:26" ht="20.25" customHeight="1" x14ac:dyDescent="0.2">
      <c r="A6" s="229" t="s">
        <v>6</v>
      </c>
      <c r="B6" s="216" t="s">
        <v>7</v>
      </c>
      <c r="C6" s="216" t="s">
        <v>9</v>
      </c>
      <c r="D6" s="216" t="s">
        <v>11</v>
      </c>
      <c r="E6" s="232" t="s">
        <v>12</v>
      </c>
      <c r="F6" s="233" t="s">
        <v>14</v>
      </c>
      <c r="G6" s="234"/>
      <c r="H6" s="232" t="s">
        <v>15</v>
      </c>
      <c r="I6" s="1"/>
      <c r="J6" s="1"/>
      <c r="K6" s="1"/>
      <c r="L6" s="1"/>
      <c r="M6" s="1"/>
      <c r="N6" s="1"/>
      <c r="O6" s="1"/>
      <c r="P6" s="1"/>
      <c r="Q6" s="1"/>
      <c r="R6" s="1"/>
      <c r="S6" s="1"/>
      <c r="T6" s="1"/>
      <c r="U6" s="1"/>
      <c r="V6" s="1"/>
      <c r="W6" s="1"/>
      <c r="X6" s="1"/>
      <c r="Y6" s="1"/>
      <c r="Z6" s="1"/>
    </row>
    <row r="7" spans="1:26" ht="20.25" customHeight="1" x14ac:dyDescent="0.2">
      <c r="A7" s="230"/>
      <c r="B7" s="217"/>
      <c r="C7" s="217"/>
      <c r="D7" s="217"/>
      <c r="E7" s="217"/>
      <c r="F7" s="235"/>
      <c r="G7" s="220"/>
      <c r="H7" s="217"/>
      <c r="I7" s="1"/>
      <c r="J7" s="1"/>
      <c r="K7" s="1"/>
      <c r="L7" s="1"/>
      <c r="M7" s="1"/>
      <c r="N7" s="1"/>
      <c r="O7" s="1"/>
      <c r="P7" s="1"/>
      <c r="Q7" s="1"/>
      <c r="R7" s="1"/>
      <c r="S7" s="1"/>
      <c r="T7" s="1"/>
      <c r="U7" s="1"/>
      <c r="V7" s="1"/>
      <c r="W7" s="1"/>
      <c r="X7" s="1"/>
      <c r="Y7" s="1"/>
      <c r="Z7" s="1"/>
    </row>
    <row r="8" spans="1:26" ht="32.25" customHeight="1" x14ac:dyDescent="0.2">
      <c r="A8" s="230"/>
      <c r="B8" s="217"/>
      <c r="C8" s="217"/>
      <c r="D8" s="217"/>
      <c r="E8" s="218"/>
      <c r="F8" s="12" t="s">
        <v>16</v>
      </c>
      <c r="G8" s="12" t="s">
        <v>17</v>
      </c>
      <c r="H8" s="218"/>
      <c r="I8" s="1"/>
      <c r="J8" s="1"/>
      <c r="K8" s="1"/>
      <c r="L8" s="1"/>
      <c r="M8" s="1"/>
      <c r="N8" s="1"/>
      <c r="O8" s="1"/>
      <c r="P8" s="1"/>
      <c r="Q8" s="1"/>
      <c r="R8" s="1"/>
      <c r="S8" s="1"/>
      <c r="T8" s="1"/>
      <c r="U8" s="1"/>
      <c r="V8" s="1"/>
      <c r="W8" s="1"/>
      <c r="X8" s="1"/>
      <c r="Y8" s="1"/>
      <c r="Z8" s="1"/>
    </row>
    <row r="9" spans="1:26" ht="36.75" customHeight="1" x14ac:dyDescent="0.2">
      <c r="A9" s="231"/>
      <c r="B9" s="218"/>
      <c r="C9" s="218"/>
      <c r="D9" s="218"/>
      <c r="E9" s="6" t="s">
        <v>18</v>
      </c>
      <c r="F9" s="6" t="s">
        <v>18</v>
      </c>
      <c r="G9" s="6" t="s">
        <v>18</v>
      </c>
      <c r="H9" s="6" t="s">
        <v>18</v>
      </c>
      <c r="I9" s="13"/>
      <c r="J9" s="13"/>
      <c r="K9" s="1"/>
      <c r="L9" s="1"/>
      <c r="M9" s="1"/>
      <c r="N9" s="1"/>
      <c r="O9" s="1"/>
      <c r="P9" s="1"/>
      <c r="Q9" s="1"/>
      <c r="R9" s="1"/>
      <c r="S9" s="1"/>
      <c r="T9" s="1"/>
      <c r="U9" s="1"/>
      <c r="V9" s="1"/>
      <c r="W9" s="1"/>
      <c r="X9" s="1"/>
      <c r="Y9" s="1"/>
      <c r="Z9" s="1"/>
    </row>
    <row r="10" spans="1:26" ht="12.75" customHeight="1" x14ac:dyDescent="0.2">
      <c r="A10" s="14" t="s">
        <v>19</v>
      </c>
      <c r="B10" s="15"/>
      <c r="C10" s="15"/>
      <c r="D10" s="15"/>
      <c r="E10" s="16"/>
      <c r="F10" s="16"/>
      <c r="G10" s="16"/>
      <c r="H10" s="17"/>
      <c r="I10" s="13"/>
      <c r="J10" s="13"/>
      <c r="K10" s="1"/>
      <c r="L10" s="1"/>
      <c r="M10" s="1"/>
      <c r="N10" s="1"/>
      <c r="O10" s="1"/>
      <c r="P10" s="1"/>
      <c r="Q10" s="1"/>
      <c r="R10" s="1"/>
      <c r="S10" s="1"/>
      <c r="T10" s="1"/>
      <c r="U10" s="1"/>
      <c r="V10" s="1"/>
      <c r="W10" s="1"/>
      <c r="X10" s="1"/>
      <c r="Y10" s="1"/>
      <c r="Z10" s="1"/>
    </row>
    <row r="11" spans="1:26" ht="12.75" customHeight="1" x14ac:dyDescent="0.2">
      <c r="A11" s="18" t="s">
        <v>20</v>
      </c>
      <c r="B11" s="19"/>
      <c r="C11" s="19"/>
      <c r="D11" s="19"/>
      <c r="E11" s="20">
        <f t="shared" ref="E11:H11" si="0">SUM(E12:E17)</f>
        <v>0</v>
      </c>
      <c r="F11" s="20">
        <f t="shared" si="0"/>
        <v>0</v>
      </c>
      <c r="G11" s="20">
        <f t="shared" si="0"/>
        <v>0</v>
      </c>
      <c r="H11" s="24">
        <f t="shared" si="0"/>
        <v>0</v>
      </c>
      <c r="I11" s="13"/>
      <c r="J11" s="13"/>
      <c r="K11" s="1"/>
      <c r="L11" s="1"/>
      <c r="M11" s="1"/>
      <c r="N11" s="1"/>
      <c r="O11" s="1"/>
      <c r="P11" s="1"/>
      <c r="Q11" s="1"/>
      <c r="R11" s="1"/>
      <c r="S11" s="1"/>
      <c r="T11" s="1"/>
      <c r="U11" s="1"/>
      <c r="V11" s="1"/>
      <c r="W11" s="1"/>
      <c r="X11" s="1"/>
      <c r="Y11" s="1"/>
      <c r="Z11" s="1"/>
    </row>
    <row r="12" spans="1:26" ht="12.75" customHeight="1" x14ac:dyDescent="0.2">
      <c r="A12" s="25" t="s">
        <v>25</v>
      </c>
      <c r="B12" s="26"/>
      <c r="C12" s="26"/>
      <c r="D12" s="27"/>
      <c r="E12" s="28"/>
      <c r="F12" s="30"/>
      <c r="G12" s="30"/>
      <c r="H12" s="11">
        <f t="shared" ref="H12:H14" si="1">SUM(E12:G12)</f>
        <v>0</v>
      </c>
      <c r="I12" s="13"/>
      <c r="J12" s="13"/>
      <c r="K12" s="1"/>
      <c r="L12" s="1"/>
      <c r="M12" s="1"/>
      <c r="N12" s="1"/>
      <c r="O12" s="1"/>
      <c r="P12" s="1"/>
      <c r="Q12" s="1"/>
      <c r="R12" s="1"/>
      <c r="S12" s="1"/>
      <c r="T12" s="1"/>
      <c r="U12" s="1"/>
      <c r="V12" s="1"/>
      <c r="W12" s="1"/>
      <c r="X12" s="1"/>
      <c r="Y12" s="1"/>
      <c r="Z12" s="1"/>
    </row>
    <row r="13" spans="1:26" ht="12.75" customHeight="1" x14ac:dyDescent="0.2">
      <c r="A13" s="25" t="s">
        <v>31</v>
      </c>
      <c r="B13" s="26"/>
      <c r="C13" s="26"/>
      <c r="D13" s="27"/>
      <c r="E13" s="30"/>
      <c r="F13" s="30"/>
      <c r="G13" s="30"/>
      <c r="H13" s="11">
        <f t="shared" si="1"/>
        <v>0</v>
      </c>
      <c r="I13" s="13"/>
      <c r="J13" s="13"/>
      <c r="K13" s="1"/>
      <c r="L13" s="1"/>
      <c r="M13" s="1"/>
      <c r="N13" s="1"/>
      <c r="O13" s="1"/>
      <c r="P13" s="1"/>
      <c r="Q13" s="1"/>
      <c r="R13" s="1"/>
      <c r="S13" s="1"/>
      <c r="T13" s="1"/>
      <c r="U13" s="1"/>
      <c r="V13" s="1"/>
      <c r="W13" s="1"/>
      <c r="X13" s="1"/>
      <c r="Y13" s="1"/>
      <c r="Z13" s="1"/>
    </row>
    <row r="14" spans="1:26" ht="12.75" customHeight="1" x14ac:dyDescent="0.2">
      <c r="A14" s="25" t="s">
        <v>32</v>
      </c>
      <c r="B14" s="26"/>
      <c r="C14" s="26"/>
      <c r="D14" s="27"/>
      <c r="E14" s="30"/>
      <c r="F14" s="30"/>
      <c r="G14" s="30"/>
      <c r="H14" s="11">
        <f t="shared" si="1"/>
        <v>0</v>
      </c>
      <c r="I14" s="13"/>
      <c r="J14" s="13"/>
      <c r="K14" s="1"/>
      <c r="L14" s="1"/>
      <c r="M14" s="1"/>
      <c r="N14" s="1"/>
      <c r="O14" s="1"/>
      <c r="P14" s="1"/>
      <c r="Q14" s="1"/>
      <c r="R14" s="1"/>
      <c r="S14" s="1"/>
      <c r="T14" s="1"/>
      <c r="U14" s="1"/>
      <c r="V14" s="1"/>
      <c r="W14" s="1"/>
      <c r="X14" s="1"/>
      <c r="Y14" s="1"/>
      <c r="Z14" s="1"/>
    </row>
    <row r="15" spans="1:26" ht="12.75" customHeight="1" x14ac:dyDescent="0.2">
      <c r="A15" s="25" t="s">
        <v>34</v>
      </c>
      <c r="B15" s="26"/>
      <c r="C15" s="26"/>
      <c r="D15" s="27"/>
      <c r="E15" s="30"/>
      <c r="F15" s="30"/>
      <c r="G15" s="30"/>
      <c r="H15" s="11"/>
      <c r="I15" s="13"/>
      <c r="J15" s="13"/>
      <c r="K15" s="1"/>
      <c r="L15" s="1"/>
      <c r="M15" s="1"/>
      <c r="N15" s="1"/>
      <c r="O15" s="1"/>
      <c r="P15" s="1"/>
      <c r="Q15" s="1"/>
      <c r="R15" s="1"/>
      <c r="S15" s="1"/>
      <c r="T15" s="1"/>
      <c r="U15" s="1"/>
      <c r="V15" s="1"/>
      <c r="W15" s="1"/>
      <c r="X15" s="1"/>
      <c r="Y15" s="1"/>
      <c r="Z15" s="1"/>
    </row>
    <row r="16" spans="1:26" ht="12.75" customHeight="1" x14ac:dyDescent="0.2">
      <c r="A16" s="25" t="s">
        <v>36</v>
      </c>
      <c r="B16" s="26"/>
      <c r="C16" s="26"/>
      <c r="D16" s="27"/>
      <c r="E16" s="30"/>
      <c r="F16" s="30"/>
      <c r="G16" s="30"/>
      <c r="H16" s="11">
        <f t="shared" ref="H16:H17" si="2">SUM(E16:G16)</f>
        <v>0</v>
      </c>
      <c r="I16" s="13"/>
      <c r="J16" s="13"/>
      <c r="K16" s="1"/>
      <c r="L16" s="1"/>
      <c r="M16" s="1"/>
      <c r="N16" s="1"/>
      <c r="O16" s="1"/>
      <c r="P16" s="1"/>
      <c r="Q16" s="1"/>
      <c r="R16" s="1"/>
      <c r="S16" s="1"/>
      <c r="T16" s="1"/>
      <c r="U16" s="1"/>
      <c r="V16" s="1"/>
      <c r="W16" s="1"/>
      <c r="X16" s="1"/>
      <c r="Y16" s="1"/>
      <c r="Z16" s="1"/>
    </row>
    <row r="17" spans="1:26" ht="12.75" customHeight="1" x14ac:dyDescent="0.2">
      <c r="A17" s="40" t="s">
        <v>37</v>
      </c>
      <c r="B17" s="42"/>
      <c r="C17" s="42"/>
      <c r="D17" s="42"/>
      <c r="E17" s="43">
        <v>0</v>
      </c>
      <c r="F17" s="43"/>
      <c r="G17" s="43"/>
      <c r="H17" s="44">
        <f t="shared" si="2"/>
        <v>0</v>
      </c>
      <c r="I17" s="13"/>
      <c r="J17" s="13"/>
      <c r="K17" s="1"/>
      <c r="L17" s="1"/>
      <c r="M17" s="1"/>
      <c r="N17" s="1"/>
      <c r="O17" s="1"/>
      <c r="P17" s="1"/>
      <c r="Q17" s="1"/>
      <c r="R17" s="1"/>
      <c r="S17" s="1"/>
      <c r="T17" s="1"/>
      <c r="U17" s="1"/>
      <c r="V17" s="1"/>
      <c r="W17" s="1"/>
      <c r="X17" s="1"/>
      <c r="Y17" s="1"/>
      <c r="Z17" s="1"/>
    </row>
    <row r="18" spans="1:26" ht="12.75" customHeight="1" x14ac:dyDescent="0.2">
      <c r="A18" s="18" t="s">
        <v>38</v>
      </c>
      <c r="B18" s="19"/>
      <c r="C18" s="19"/>
      <c r="D18" s="19"/>
      <c r="E18" s="45">
        <f t="shared" ref="E18:H18" si="3">SUM(E19)</f>
        <v>0</v>
      </c>
      <c r="F18" s="45">
        <f t="shared" si="3"/>
        <v>0</v>
      </c>
      <c r="G18" s="45">
        <f t="shared" si="3"/>
        <v>0</v>
      </c>
      <c r="H18" s="46">
        <f t="shared" si="3"/>
        <v>0</v>
      </c>
      <c r="I18" s="13"/>
      <c r="J18" s="13"/>
      <c r="K18" s="1"/>
      <c r="L18" s="1"/>
      <c r="M18" s="1"/>
      <c r="N18" s="1"/>
      <c r="O18" s="1"/>
      <c r="P18" s="1"/>
      <c r="Q18" s="1"/>
      <c r="R18" s="1"/>
      <c r="S18" s="1"/>
      <c r="T18" s="1"/>
      <c r="U18" s="1"/>
      <c r="V18" s="1"/>
      <c r="W18" s="1"/>
      <c r="X18" s="1"/>
      <c r="Y18" s="1"/>
      <c r="Z18" s="1"/>
    </row>
    <row r="19" spans="1:26" ht="52.5" customHeight="1" x14ac:dyDescent="0.2">
      <c r="A19" s="40" t="s">
        <v>40</v>
      </c>
      <c r="B19" s="42"/>
      <c r="C19" s="42"/>
      <c r="D19" s="42"/>
      <c r="E19" s="43">
        <v>0</v>
      </c>
      <c r="F19" s="43"/>
      <c r="G19" s="43"/>
      <c r="H19" s="44">
        <f t="shared" ref="H19:H23" si="4">SUM(E19:G19)</f>
        <v>0</v>
      </c>
      <c r="I19" s="13"/>
      <c r="J19" s="13"/>
      <c r="K19" s="1"/>
      <c r="L19" s="1"/>
      <c r="M19" s="1"/>
      <c r="N19" s="1"/>
      <c r="O19" s="1"/>
      <c r="P19" s="1"/>
      <c r="Q19" s="1"/>
      <c r="R19" s="1"/>
      <c r="S19" s="1"/>
      <c r="T19" s="1"/>
      <c r="U19" s="1"/>
      <c r="V19" s="1"/>
      <c r="W19" s="1"/>
      <c r="X19" s="1"/>
      <c r="Y19" s="1"/>
      <c r="Z19" s="1"/>
    </row>
    <row r="20" spans="1:26" ht="12.75" customHeight="1" x14ac:dyDescent="0.2">
      <c r="A20" s="18" t="s">
        <v>42</v>
      </c>
      <c r="B20" s="19"/>
      <c r="C20" s="19"/>
      <c r="D20" s="19"/>
      <c r="E20" s="45">
        <f t="shared" ref="E20:G20" si="5">SUM(E21)</f>
        <v>0</v>
      </c>
      <c r="F20" s="45">
        <f t="shared" si="5"/>
        <v>0</v>
      </c>
      <c r="G20" s="45">
        <f t="shared" si="5"/>
        <v>0</v>
      </c>
      <c r="H20" s="46">
        <f t="shared" si="4"/>
        <v>0</v>
      </c>
      <c r="I20" s="13"/>
      <c r="J20" s="13"/>
      <c r="K20" s="1"/>
      <c r="L20" s="1"/>
      <c r="M20" s="1"/>
      <c r="N20" s="1"/>
      <c r="O20" s="1"/>
      <c r="P20" s="1"/>
      <c r="Q20" s="1"/>
      <c r="R20" s="1"/>
      <c r="S20" s="1"/>
      <c r="T20" s="1"/>
      <c r="U20" s="1"/>
      <c r="V20" s="1"/>
      <c r="W20" s="1"/>
      <c r="X20" s="1"/>
      <c r="Y20" s="1"/>
      <c r="Z20" s="1"/>
    </row>
    <row r="21" spans="1:26" ht="12.75" customHeight="1" x14ac:dyDescent="0.2">
      <c r="A21" s="47" t="s">
        <v>44</v>
      </c>
      <c r="B21" s="48"/>
      <c r="C21" s="48"/>
      <c r="D21" s="27" t="s">
        <v>45</v>
      </c>
      <c r="E21" s="49"/>
      <c r="F21" s="50"/>
      <c r="G21" s="50"/>
      <c r="H21" s="51">
        <f t="shared" si="4"/>
        <v>0</v>
      </c>
      <c r="I21" s="13"/>
      <c r="J21" s="13"/>
      <c r="K21" s="1"/>
      <c r="L21" s="1"/>
      <c r="M21" s="1"/>
      <c r="N21" s="1"/>
      <c r="O21" s="1"/>
      <c r="P21" s="1"/>
      <c r="Q21" s="1"/>
      <c r="R21" s="1"/>
      <c r="S21" s="1"/>
      <c r="T21" s="1"/>
      <c r="U21" s="1"/>
      <c r="V21" s="1"/>
      <c r="W21" s="1"/>
      <c r="X21" s="1"/>
      <c r="Y21" s="1"/>
      <c r="Z21" s="1"/>
    </row>
    <row r="22" spans="1:26" ht="12.75" customHeight="1" x14ac:dyDescent="0.2">
      <c r="A22" s="52" t="s">
        <v>47</v>
      </c>
      <c r="B22" s="53"/>
      <c r="C22" s="53"/>
      <c r="D22" s="54" t="s">
        <v>49</v>
      </c>
      <c r="E22" s="55"/>
      <c r="F22" s="55"/>
      <c r="G22" s="55"/>
      <c r="H22" s="56">
        <f t="shared" si="4"/>
        <v>0</v>
      </c>
      <c r="I22" s="13"/>
      <c r="J22" s="13"/>
      <c r="K22" s="1"/>
      <c r="L22" s="1"/>
      <c r="M22" s="1"/>
      <c r="N22" s="1"/>
      <c r="O22" s="1"/>
      <c r="P22" s="1"/>
      <c r="Q22" s="1"/>
      <c r="R22" s="1"/>
      <c r="S22" s="1"/>
      <c r="T22" s="1"/>
      <c r="U22" s="1"/>
      <c r="V22" s="1"/>
      <c r="W22" s="1"/>
      <c r="X22" s="1"/>
      <c r="Y22" s="1"/>
      <c r="Z22" s="1"/>
    </row>
    <row r="23" spans="1:26" ht="12.75" customHeight="1" x14ac:dyDescent="0.2">
      <c r="A23" s="18" t="s">
        <v>51</v>
      </c>
      <c r="B23" s="19"/>
      <c r="C23" s="19"/>
      <c r="D23" s="19"/>
      <c r="E23" s="45">
        <f t="shared" ref="E23:G23" si="6">SUM(E24)</f>
        <v>0</v>
      </c>
      <c r="F23" s="45">
        <f t="shared" si="6"/>
        <v>0</v>
      </c>
      <c r="G23" s="45">
        <f t="shared" si="6"/>
        <v>0</v>
      </c>
      <c r="H23" s="45">
        <f t="shared" si="4"/>
        <v>0</v>
      </c>
      <c r="I23" s="13"/>
      <c r="J23" s="13"/>
      <c r="K23" s="1"/>
      <c r="L23" s="1"/>
      <c r="M23" s="1"/>
      <c r="N23" s="1"/>
      <c r="O23" s="1"/>
      <c r="P23" s="1"/>
      <c r="Q23" s="1"/>
      <c r="R23" s="1"/>
      <c r="S23" s="1"/>
      <c r="T23" s="1"/>
      <c r="U23" s="1"/>
      <c r="V23" s="1"/>
      <c r="W23" s="1"/>
      <c r="X23" s="1"/>
      <c r="Y23" s="1"/>
      <c r="Z23" s="1"/>
    </row>
    <row r="24" spans="1:26" ht="12.75" customHeight="1" x14ac:dyDescent="0.2">
      <c r="A24" s="57" t="s">
        <v>52</v>
      </c>
      <c r="B24" s="58"/>
      <c r="C24" s="58"/>
      <c r="D24" s="59" t="s">
        <v>53</v>
      </c>
      <c r="E24" s="60"/>
      <c r="F24" s="61"/>
      <c r="G24" s="61"/>
      <c r="H24" s="62">
        <f>+E24+F24+G24</f>
        <v>0</v>
      </c>
      <c r="I24" s="13"/>
      <c r="J24" s="13"/>
      <c r="K24" s="1"/>
      <c r="L24" s="1"/>
      <c r="M24" s="1"/>
      <c r="N24" s="1"/>
      <c r="O24" s="1"/>
      <c r="P24" s="1"/>
      <c r="Q24" s="1"/>
      <c r="R24" s="1"/>
      <c r="S24" s="1"/>
      <c r="T24" s="1"/>
      <c r="U24" s="1"/>
      <c r="V24" s="1"/>
      <c r="W24" s="1"/>
      <c r="X24" s="1"/>
      <c r="Y24" s="1"/>
      <c r="Z24" s="1"/>
    </row>
    <row r="25" spans="1:26" ht="12.75" customHeight="1" x14ac:dyDescent="0.2">
      <c r="A25" s="63" t="s">
        <v>55</v>
      </c>
      <c r="B25" s="64"/>
      <c r="C25" s="64"/>
      <c r="D25" s="64"/>
      <c r="E25" s="65">
        <f t="shared" ref="E25:G25" si="7">+E11+E18+E20+E23</f>
        <v>0</v>
      </c>
      <c r="F25" s="65">
        <f t="shared" si="7"/>
        <v>0</v>
      </c>
      <c r="G25" s="65">
        <f t="shared" si="7"/>
        <v>0</v>
      </c>
      <c r="H25" s="65">
        <f>SUM(E25:G25)</f>
        <v>0</v>
      </c>
      <c r="I25" s="66"/>
      <c r="J25" s="66"/>
      <c r="K25" s="1"/>
      <c r="L25" s="1"/>
      <c r="M25" s="1"/>
      <c r="N25" s="1"/>
      <c r="O25" s="1"/>
      <c r="P25" s="1"/>
      <c r="Q25" s="1"/>
      <c r="R25" s="1"/>
      <c r="S25" s="1"/>
      <c r="T25" s="1"/>
      <c r="U25" s="1"/>
      <c r="V25" s="1"/>
      <c r="W25" s="1"/>
      <c r="X25" s="1"/>
      <c r="Y25" s="1"/>
      <c r="Z25" s="1"/>
    </row>
    <row r="26" spans="1:26" ht="27.75" customHeight="1" x14ac:dyDescent="0.2">
      <c r="A26" s="67" t="s">
        <v>59</v>
      </c>
      <c r="B26" s="68"/>
      <c r="C26" s="68"/>
      <c r="D26" s="68"/>
      <c r="E26" s="69">
        <f t="shared" ref="E26:H26" si="8">SUM(E27:E33)+SUM(E37:E41)</f>
        <v>0</v>
      </c>
      <c r="F26" s="69">
        <f t="shared" si="8"/>
        <v>0</v>
      </c>
      <c r="G26" s="69">
        <f t="shared" si="8"/>
        <v>0</v>
      </c>
      <c r="H26" s="69">
        <f t="shared" si="8"/>
        <v>0</v>
      </c>
      <c r="I26" s="1"/>
      <c r="J26" s="1"/>
      <c r="K26" s="1"/>
      <c r="L26" s="1"/>
      <c r="M26" s="1"/>
      <c r="N26" s="1"/>
      <c r="O26" s="1"/>
      <c r="P26" s="1"/>
      <c r="Q26" s="1"/>
      <c r="R26" s="1"/>
      <c r="S26" s="1"/>
      <c r="T26" s="1"/>
      <c r="U26" s="1"/>
      <c r="V26" s="1"/>
      <c r="W26" s="1"/>
      <c r="X26" s="1"/>
      <c r="Y26" s="1"/>
      <c r="Z26" s="1"/>
    </row>
    <row r="27" spans="1:26" ht="12.75" customHeight="1" x14ac:dyDescent="0.2">
      <c r="A27" s="25" t="s">
        <v>62</v>
      </c>
      <c r="B27" s="26"/>
      <c r="C27" s="26"/>
      <c r="D27" s="26"/>
      <c r="E27" s="70"/>
      <c r="F27" s="30"/>
      <c r="G27" s="30"/>
      <c r="H27" s="11">
        <f t="shared" ref="H27:H41" si="9">SUM(E27:G27)</f>
        <v>0</v>
      </c>
      <c r="I27" s="1"/>
      <c r="J27" s="1"/>
      <c r="K27" s="1"/>
      <c r="L27" s="1"/>
      <c r="M27" s="1"/>
      <c r="N27" s="1"/>
      <c r="O27" s="1"/>
      <c r="P27" s="1"/>
      <c r="Q27" s="1"/>
      <c r="R27" s="1"/>
      <c r="S27" s="1"/>
      <c r="T27" s="1"/>
      <c r="U27" s="1"/>
      <c r="V27" s="1"/>
      <c r="W27" s="1"/>
      <c r="X27" s="1"/>
      <c r="Y27" s="1"/>
      <c r="Z27" s="1"/>
    </row>
    <row r="28" spans="1:26" ht="12.75" customHeight="1" x14ac:dyDescent="0.2">
      <c r="A28" s="71" t="s">
        <v>64</v>
      </c>
      <c r="B28" s="27"/>
      <c r="C28" s="27"/>
      <c r="D28" s="27"/>
      <c r="E28" s="70"/>
      <c r="F28" s="30"/>
      <c r="G28" s="30"/>
      <c r="H28" s="11">
        <f t="shared" si="9"/>
        <v>0</v>
      </c>
      <c r="I28" s="1"/>
      <c r="J28" s="1"/>
      <c r="K28" s="1"/>
      <c r="L28" s="1"/>
      <c r="M28" s="1"/>
      <c r="N28" s="1"/>
      <c r="O28" s="1"/>
      <c r="P28" s="1"/>
      <c r="Q28" s="1"/>
      <c r="R28" s="1"/>
      <c r="S28" s="1"/>
      <c r="T28" s="1"/>
      <c r="U28" s="1"/>
      <c r="V28" s="1"/>
      <c r="W28" s="1"/>
      <c r="X28" s="1"/>
      <c r="Y28" s="1"/>
      <c r="Z28" s="1"/>
    </row>
    <row r="29" spans="1:26" ht="17.25" customHeight="1" x14ac:dyDescent="0.2">
      <c r="A29" s="25" t="s">
        <v>65</v>
      </c>
      <c r="B29" s="26"/>
      <c r="C29" s="26"/>
      <c r="D29" s="27" t="s">
        <v>66</v>
      </c>
      <c r="E29" s="70"/>
      <c r="F29" s="30"/>
      <c r="G29" s="30"/>
      <c r="H29" s="11">
        <f t="shared" si="9"/>
        <v>0</v>
      </c>
      <c r="I29" s="1"/>
      <c r="J29" s="1"/>
      <c r="K29" s="1"/>
      <c r="L29" s="1"/>
      <c r="M29" s="1"/>
      <c r="N29" s="1"/>
      <c r="O29" s="1"/>
      <c r="P29" s="1"/>
      <c r="Q29" s="1"/>
      <c r="R29" s="1"/>
      <c r="S29" s="1"/>
      <c r="T29" s="1"/>
      <c r="U29" s="1"/>
      <c r="V29" s="1"/>
      <c r="W29" s="1"/>
      <c r="X29" s="1"/>
      <c r="Y29" s="1"/>
      <c r="Z29" s="1"/>
    </row>
    <row r="30" spans="1:26" ht="12.75" customHeight="1" x14ac:dyDescent="0.2">
      <c r="A30" s="25" t="s">
        <v>67</v>
      </c>
      <c r="B30" s="26"/>
      <c r="C30" s="26"/>
      <c r="D30" s="26"/>
      <c r="E30" s="70"/>
      <c r="F30" s="30"/>
      <c r="G30" s="30"/>
      <c r="H30" s="11">
        <f t="shared" si="9"/>
        <v>0</v>
      </c>
      <c r="I30" s="1"/>
      <c r="J30" s="1"/>
      <c r="K30" s="1"/>
      <c r="L30" s="1"/>
      <c r="M30" s="1"/>
      <c r="N30" s="1"/>
      <c r="O30" s="1"/>
      <c r="P30" s="1"/>
      <c r="Q30" s="1"/>
      <c r="R30" s="1"/>
      <c r="S30" s="1"/>
      <c r="T30" s="1"/>
      <c r="U30" s="1"/>
      <c r="V30" s="1"/>
      <c r="W30" s="1"/>
      <c r="X30" s="1"/>
      <c r="Y30" s="1"/>
      <c r="Z30" s="1"/>
    </row>
    <row r="31" spans="1:26" ht="12.75" customHeight="1" x14ac:dyDescent="0.2">
      <c r="A31" s="25" t="s">
        <v>69</v>
      </c>
      <c r="B31" s="26"/>
      <c r="C31" s="26"/>
      <c r="D31" s="26"/>
      <c r="E31" s="70"/>
      <c r="F31" s="70"/>
      <c r="G31" s="70"/>
      <c r="H31" s="11">
        <f t="shared" si="9"/>
        <v>0</v>
      </c>
      <c r="I31" s="1"/>
      <c r="J31" s="1"/>
      <c r="K31" s="1"/>
      <c r="L31" s="1"/>
      <c r="M31" s="1"/>
      <c r="N31" s="1"/>
      <c r="O31" s="1"/>
      <c r="P31" s="1"/>
      <c r="Q31" s="1"/>
      <c r="R31" s="1"/>
      <c r="S31" s="1"/>
      <c r="T31" s="1"/>
      <c r="U31" s="1"/>
      <c r="V31" s="1"/>
      <c r="W31" s="1"/>
      <c r="X31" s="1"/>
      <c r="Y31" s="1"/>
      <c r="Z31" s="1"/>
    </row>
    <row r="32" spans="1:26" ht="12.75" customHeight="1" x14ac:dyDescent="0.2">
      <c r="A32" s="25" t="s">
        <v>71</v>
      </c>
      <c r="B32" s="26"/>
      <c r="C32" s="26"/>
      <c r="D32" s="27" t="s">
        <v>72</v>
      </c>
      <c r="E32" s="70"/>
      <c r="F32" s="70"/>
      <c r="G32" s="70"/>
      <c r="H32" s="11">
        <f t="shared" si="9"/>
        <v>0</v>
      </c>
      <c r="I32" s="1"/>
      <c r="J32" s="1"/>
      <c r="K32" s="1"/>
      <c r="L32" s="1"/>
      <c r="M32" s="1"/>
      <c r="N32" s="1"/>
      <c r="O32" s="1"/>
      <c r="P32" s="1"/>
      <c r="Q32" s="1"/>
      <c r="R32" s="1"/>
      <c r="S32" s="1"/>
      <c r="T32" s="1"/>
      <c r="U32" s="1"/>
      <c r="V32" s="1"/>
      <c r="W32" s="1"/>
      <c r="X32" s="1"/>
      <c r="Y32" s="1"/>
      <c r="Z32" s="1"/>
    </row>
    <row r="33" spans="1:26" ht="12.75" customHeight="1" x14ac:dyDescent="0.2">
      <c r="A33" s="72" t="s">
        <v>74</v>
      </c>
      <c r="B33" s="73"/>
      <c r="C33" s="73"/>
      <c r="D33" s="73"/>
      <c r="E33" s="74">
        <f t="shared" ref="E33:G33" si="10">SUM(E34:E37)</f>
        <v>0</v>
      </c>
      <c r="F33" s="74">
        <f t="shared" si="10"/>
        <v>0</v>
      </c>
      <c r="G33" s="74">
        <f t="shared" si="10"/>
        <v>0</v>
      </c>
      <c r="H33" s="75">
        <f t="shared" si="9"/>
        <v>0</v>
      </c>
      <c r="I33" s="1"/>
      <c r="J33" s="1"/>
      <c r="K33" s="1"/>
      <c r="L33" s="1"/>
      <c r="M33" s="1"/>
      <c r="N33" s="1"/>
      <c r="O33" s="1"/>
      <c r="P33" s="1"/>
      <c r="Q33" s="1"/>
      <c r="R33" s="1"/>
      <c r="S33" s="1"/>
      <c r="T33" s="1"/>
      <c r="U33" s="1"/>
      <c r="V33" s="1"/>
      <c r="W33" s="1"/>
      <c r="X33" s="1"/>
      <c r="Y33" s="1"/>
      <c r="Z33" s="1"/>
    </row>
    <row r="34" spans="1:26" ht="12.75" customHeight="1" x14ac:dyDescent="0.2">
      <c r="A34" s="25" t="s">
        <v>77</v>
      </c>
      <c r="B34" s="26"/>
      <c r="C34" s="26"/>
      <c r="D34" s="27" t="s">
        <v>78</v>
      </c>
      <c r="E34" s="70"/>
      <c r="F34" s="76"/>
      <c r="G34" s="76"/>
      <c r="H34" s="11">
        <f t="shared" si="9"/>
        <v>0</v>
      </c>
      <c r="I34" s="1"/>
      <c r="J34" s="1"/>
      <c r="K34" s="1"/>
      <c r="L34" s="1"/>
      <c r="M34" s="1"/>
      <c r="N34" s="1"/>
      <c r="O34" s="1"/>
      <c r="P34" s="1"/>
      <c r="Q34" s="1"/>
      <c r="R34" s="1"/>
      <c r="S34" s="1"/>
      <c r="T34" s="1"/>
      <c r="U34" s="1"/>
      <c r="V34" s="1"/>
      <c r="W34" s="1"/>
      <c r="X34" s="1"/>
      <c r="Y34" s="1"/>
      <c r="Z34" s="1"/>
    </row>
    <row r="35" spans="1:26" ht="52.5" customHeight="1" x14ac:dyDescent="0.2">
      <c r="A35" s="71" t="s">
        <v>79</v>
      </c>
      <c r="B35" s="27"/>
      <c r="C35" s="27"/>
      <c r="D35" s="27" t="s">
        <v>80</v>
      </c>
      <c r="E35" s="30"/>
      <c r="F35" s="30"/>
      <c r="G35" s="30"/>
      <c r="H35" s="11">
        <f t="shared" si="9"/>
        <v>0</v>
      </c>
      <c r="I35" s="1"/>
      <c r="J35" s="1"/>
      <c r="K35" s="1"/>
      <c r="L35" s="1"/>
      <c r="M35" s="1"/>
      <c r="N35" s="1"/>
      <c r="O35" s="1"/>
      <c r="P35" s="1"/>
      <c r="Q35" s="1"/>
      <c r="R35" s="1"/>
      <c r="S35" s="1"/>
      <c r="T35" s="1"/>
      <c r="U35" s="1"/>
      <c r="V35" s="1"/>
      <c r="W35" s="1"/>
      <c r="X35" s="1"/>
      <c r="Y35" s="1"/>
      <c r="Z35" s="1"/>
    </row>
    <row r="36" spans="1:26" ht="40.5" customHeight="1" x14ac:dyDescent="0.2">
      <c r="A36" s="71" t="s">
        <v>82</v>
      </c>
      <c r="B36" s="27"/>
      <c r="C36" s="27"/>
      <c r="D36" s="27" t="s">
        <v>83</v>
      </c>
      <c r="E36" s="43"/>
      <c r="F36" s="43"/>
      <c r="G36" s="43"/>
      <c r="H36" s="44">
        <f t="shared" si="9"/>
        <v>0</v>
      </c>
      <c r="I36" s="1"/>
      <c r="J36" s="1"/>
      <c r="K36" s="1"/>
      <c r="L36" s="1"/>
      <c r="M36" s="1"/>
      <c r="N36" s="1"/>
      <c r="O36" s="1"/>
      <c r="P36" s="1"/>
      <c r="Q36" s="1"/>
      <c r="R36" s="1"/>
      <c r="S36" s="1"/>
      <c r="T36" s="1"/>
      <c r="U36" s="1"/>
      <c r="V36" s="1"/>
      <c r="W36" s="1"/>
      <c r="X36" s="1"/>
      <c r="Y36" s="1"/>
      <c r="Z36" s="1"/>
    </row>
    <row r="37" spans="1:26" ht="33" customHeight="1" x14ac:dyDescent="0.2">
      <c r="A37" s="25" t="s">
        <v>84</v>
      </c>
      <c r="B37" s="26"/>
      <c r="C37" s="26"/>
      <c r="D37" s="27" t="s">
        <v>85</v>
      </c>
      <c r="E37" s="70"/>
      <c r="F37" s="30"/>
      <c r="G37" s="30"/>
      <c r="H37" s="11">
        <f t="shared" si="9"/>
        <v>0</v>
      </c>
      <c r="I37" s="1"/>
      <c r="J37" s="1"/>
      <c r="K37" s="1"/>
      <c r="L37" s="1"/>
      <c r="M37" s="1"/>
      <c r="N37" s="1"/>
      <c r="O37" s="1"/>
      <c r="P37" s="1"/>
      <c r="Q37" s="1"/>
      <c r="R37" s="1"/>
      <c r="S37" s="1"/>
      <c r="T37" s="1"/>
      <c r="U37" s="1"/>
      <c r="V37" s="1"/>
      <c r="W37" s="1"/>
      <c r="X37" s="1"/>
      <c r="Y37" s="1"/>
      <c r="Z37" s="1"/>
    </row>
    <row r="38" spans="1:26" ht="12.75" customHeight="1" x14ac:dyDescent="0.2">
      <c r="A38" s="25" t="s">
        <v>87</v>
      </c>
      <c r="B38" s="26"/>
      <c r="C38" s="26"/>
      <c r="D38" s="26"/>
      <c r="E38" s="70"/>
      <c r="F38" s="30"/>
      <c r="G38" s="30"/>
      <c r="H38" s="11">
        <f t="shared" si="9"/>
        <v>0</v>
      </c>
      <c r="I38" s="1"/>
      <c r="J38" s="1"/>
      <c r="K38" s="1"/>
      <c r="L38" s="1"/>
      <c r="M38" s="1"/>
      <c r="N38" s="1"/>
      <c r="O38" s="1"/>
      <c r="P38" s="1"/>
      <c r="Q38" s="1"/>
      <c r="R38" s="1"/>
      <c r="S38" s="1"/>
      <c r="T38" s="1"/>
      <c r="U38" s="1"/>
      <c r="V38" s="1"/>
      <c r="W38" s="1"/>
      <c r="X38" s="1"/>
      <c r="Y38" s="1"/>
      <c r="Z38" s="1"/>
    </row>
    <row r="39" spans="1:26" ht="12.75" customHeight="1" x14ac:dyDescent="0.2">
      <c r="A39" s="25" t="s">
        <v>248</v>
      </c>
      <c r="B39" s="26"/>
      <c r="C39" s="26"/>
      <c r="D39" s="26"/>
      <c r="E39" s="70"/>
      <c r="F39" s="30"/>
      <c r="G39" s="30"/>
      <c r="H39" s="11">
        <f t="shared" si="9"/>
        <v>0</v>
      </c>
      <c r="I39" s="1"/>
      <c r="J39" s="1"/>
      <c r="K39" s="1"/>
      <c r="L39" s="1"/>
      <c r="M39" s="1"/>
      <c r="N39" s="1"/>
      <c r="O39" s="1"/>
      <c r="P39" s="1"/>
      <c r="Q39" s="1"/>
      <c r="R39" s="1"/>
      <c r="S39" s="1"/>
      <c r="T39" s="1"/>
      <c r="U39" s="1"/>
      <c r="V39" s="1"/>
      <c r="W39" s="1"/>
      <c r="X39" s="1"/>
      <c r="Y39" s="1"/>
      <c r="Z39" s="1"/>
    </row>
    <row r="40" spans="1:26" ht="12.75" customHeight="1" x14ac:dyDescent="0.2">
      <c r="A40" s="25" t="s">
        <v>90</v>
      </c>
      <c r="B40" s="26"/>
      <c r="C40" s="26"/>
      <c r="D40" s="26"/>
      <c r="E40" s="70"/>
      <c r="F40" s="30"/>
      <c r="G40" s="30"/>
      <c r="H40" s="11">
        <f t="shared" si="9"/>
        <v>0</v>
      </c>
      <c r="I40" s="1"/>
      <c r="J40" s="1"/>
      <c r="K40" s="1"/>
      <c r="L40" s="1"/>
      <c r="M40" s="1"/>
      <c r="N40" s="1"/>
      <c r="O40" s="1"/>
      <c r="P40" s="1"/>
      <c r="Q40" s="1"/>
      <c r="R40" s="1"/>
      <c r="S40" s="1"/>
      <c r="T40" s="1"/>
      <c r="U40" s="1"/>
      <c r="V40" s="1"/>
      <c r="W40" s="1"/>
      <c r="X40" s="1"/>
      <c r="Y40" s="1"/>
      <c r="Z40" s="1"/>
    </row>
    <row r="41" spans="1:26" ht="12.75" customHeight="1" x14ac:dyDescent="0.2">
      <c r="A41" s="25" t="s">
        <v>92</v>
      </c>
      <c r="B41" s="26"/>
      <c r="C41" s="26"/>
      <c r="D41" s="26"/>
      <c r="E41" s="70"/>
      <c r="F41" s="30"/>
      <c r="G41" s="30"/>
      <c r="H41" s="11">
        <f t="shared" si="9"/>
        <v>0</v>
      </c>
      <c r="I41" s="1"/>
      <c r="J41" s="1"/>
      <c r="K41" s="1"/>
      <c r="L41" s="1"/>
      <c r="M41" s="1"/>
      <c r="N41" s="1"/>
      <c r="O41" s="1"/>
      <c r="P41" s="1"/>
      <c r="Q41" s="1"/>
      <c r="R41" s="1"/>
      <c r="S41" s="1"/>
      <c r="T41" s="1"/>
      <c r="U41" s="1"/>
      <c r="V41" s="1"/>
      <c r="W41" s="1"/>
      <c r="X41" s="1"/>
      <c r="Y41" s="1"/>
      <c r="Z41" s="1"/>
    </row>
    <row r="42" spans="1:26" ht="12.75" customHeight="1" x14ac:dyDescent="0.2">
      <c r="A42" s="77" t="s">
        <v>94</v>
      </c>
      <c r="B42" s="78"/>
      <c r="C42" s="78"/>
      <c r="D42" s="78"/>
      <c r="E42" s="79">
        <f t="shared" ref="E42:H42" si="11">+E26</f>
        <v>0</v>
      </c>
      <c r="F42" s="79">
        <f t="shared" si="11"/>
        <v>0</v>
      </c>
      <c r="G42" s="79">
        <f t="shared" si="11"/>
        <v>0</v>
      </c>
      <c r="H42" s="79">
        <f t="shared" si="11"/>
        <v>0</v>
      </c>
      <c r="I42" s="1"/>
      <c r="J42" s="1"/>
      <c r="K42" s="1"/>
      <c r="L42" s="1"/>
      <c r="M42" s="1"/>
      <c r="N42" s="1"/>
      <c r="O42" s="1"/>
      <c r="P42" s="1"/>
      <c r="Q42" s="1"/>
      <c r="R42" s="1"/>
      <c r="S42" s="1"/>
      <c r="T42" s="1"/>
      <c r="U42" s="1"/>
      <c r="V42" s="1"/>
      <c r="W42" s="1"/>
      <c r="X42" s="1"/>
      <c r="Y42" s="1"/>
      <c r="Z42" s="1"/>
    </row>
    <row r="43" spans="1:26" ht="12.75" customHeight="1" x14ac:dyDescent="0.2">
      <c r="A43" s="80" t="s">
        <v>96</v>
      </c>
      <c r="B43" s="80"/>
      <c r="C43" s="80"/>
      <c r="D43" s="80"/>
      <c r="E43" s="81">
        <f t="shared" ref="E43:H43" si="12">+E25+E42</f>
        <v>0</v>
      </c>
      <c r="F43" s="81">
        <f t="shared" si="12"/>
        <v>0</v>
      </c>
      <c r="G43" s="81">
        <f t="shared" si="12"/>
        <v>0</v>
      </c>
      <c r="H43" s="81">
        <f t="shared" si="12"/>
        <v>0</v>
      </c>
      <c r="I43" s="1"/>
      <c r="J43" s="1"/>
      <c r="K43" s="1"/>
      <c r="L43" s="1"/>
      <c r="M43" s="1"/>
      <c r="N43" s="1"/>
      <c r="O43" s="1"/>
      <c r="P43" s="1"/>
      <c r="Q43" s="1"/>
      <c r="R43" s="1"/>
      <c r="S43" s="1"/>
      <c r="T43" s="1"/>
      <c r="U43" s="1"/>
      <c r="V43" s="1"/>
      <c r="W43" s="1"/>
      <c r="X43" s="1"/>
      <c r="Y43" s="1"/>
      <c r="Z43" s="1"/>
    </row>
    <row r="44" spans="1:26" ht="12.75" customHeight="1" x14ac:dyDescent="0.2">
      <c r="A44" s="80" t="s">
        <v>98</v>
      </c>
      <c r="B44" s="80"/>
      <c r="C44" s="80"/>
      <c r="D44" s="80"/>
      <c r="E44" s="81">
        <f t="shared" ref="E44:H44" si="13">+E43+E22</f>
        <v>0</v>
      </c>
      <c r="F44" s="81">
        <f t="shared" si="13"/>
        <v>0</v>
      </c>
      <c r="G44" s="81">
        <f t="shared" si="13"/>
        <v>0</v>
      </c>
      <c r="H44" s="81">
        <f t="shared" si="13"/>
        <v>0</v>
      </c>
      <c r="I44" s="1"/>
      <c r="J44" s="1"/>
      <c r="K44" s="1"/>
      <c r="L44" s="1"/>
      <c r="M44" s="1"/>
      <c r="N44" s="1"/>
      <c r="O44" s="1"/>
      <c r="P44" s="1"/>
      <c r="Q44" s="1"/>
      <c r="R44" s="1"/>
      <c r="S44" s="1"/>
      <c r="T44" s="1"/>
      <c r="U44" s="1"/>
      <c r="V44" s="1"/>
      <c r="W44" s="1"/>
      <c r="X44" s="1"/>
      <c r="Y44" s="1"/>
      <c r="Z44" s="1"/>
    </row>
    <row r="45" spans="1:26" ht="12.75" customHeight="1" x14ac:dyDescent="0.2">
      <c r="A45" s="83" t="s">
        <v>99</v>
      </c>
      <c r="B45" s="84"/>
      <c r="C45" s="84"/>
      <c r="D45" s="84"/>
      <c r="E45" s="85">
        <f t="shared" ref="E45:H45" si="14">SUM(E46:E47)</f>
        <v>0</v>
      </c>
      <c r="F45" s="85">
        <f t="shared" si="14"/>
        <v>0</v>
      </c>
      <c r="G45" s="85">
        <f t="shared" si="14"/>
        <v>0</v>
      </c>
      <c r="H45" s="85">
        <f t="shared" si="14"/>
        <v>0</v>
      </c>
      <c r="I45" s="1"/>
      <c r="J45" s="1"/>
      <c r="K45" s="1"/>
      <c r="L45" s="1"/>
      <c r="M45" s="1"/>
      <c r="N45" s="1"/>
      <c r="O45" s="1"/>
      <c r="P45" s="1"/>
      <c r="Q45" s="1"/>
      <c r="R45" s="1"/>
      <c r="S45" s="1"/>
      <c r="T45" s="1"/>
      <c r="U45" s="1"/>
      <c r="V45" s="1"/>
      <c r="W45" s="1"/>
      <c r="X45" s="1"/>
      <c r="Y45" s="1"/>
      <c r="Z45" s="1"/>
    </row>
    <row r="46" spans="1:26" ht="12.75" customHeight="1" x14ac:dyDescent="0.2">
      <c r="A46" s="25" t="s">
        <v>100</v>
      </c>
      <c r="B46" s="26"/>
      <c r="C46" s="26"/>
      <c r="D46" s="27"/>
      <c r="E46" s="30"/>
      <c r="F46" s="86"/>
      <c r="G46" s="30"/>
      <c r="H46" s="11">
        <f>+E46+F46+G46</f>
        <v>0</v>
      </c>
      <c r="I46" s="1"/>
      <c r="J46" s="1"/>
      <c r="K46" s="1"/>
      <c r="L46" s="1"/>
      <c r="M46" s="1"/>
      <c r="N46" s="1"/>
      <c r="O46" s="1"/>
      <c r="P46" s="1"/>
      <c r="Q46" s="1"/>
      <c r="R46" s="1"/>
      <c r="S46" s="1"/>
      <c r="T46" s="1"/>
      <c r="U46" s="1"/>
      <c r="V46" s="1"/>
      <c r="W46" s="1"/>
      <c r="X46" s="1"/>
      <c r="Y46" s="1"/>
      <c r="Z46" s="1"/>
    </row>
    <row r="47" spans="1:26" ht="21" customHeight="1" x14ac:dyDescent="0.2">
      <c r="A47" s="25" t="s">
        <v>101</v>
      </c>
      <c r="B47" s="26"/>
      <c r="C47" s="26"/>
      <c r="D47" s="26"/>
      <c r="E47" s="70">
        <f>E43*0.1</f>
        <v>0</v>
      </c>
      <c r="F47" s="30">
        <v>0</v>
      </c>
      <c r="G47" s="30">
        <v>0</v>
      </c>
      <c r="H47" s="11">
        <f>+E47</f>
        <v>0</v>
      </c>
      <c r="I47" s="1"/>
      <c r="J47" s="1"/>
      <c r="K47" s="1"/>
      <c r="L47" s="1"/>
      <c r="M47" s="1"/>
      <c r="N47" s="1"/>
      <c r="O47" s="1"/>
      <c r="P47" s="1"/>
      <c r="Q47" s="1"/>
      <c r="R47" s="1"/>
      <c r="S47" s="1"/>
      <c r="T47" s="1"/>
      <c r="U47" s="1"/>
      <c r="V47" s="1"/>
      <c r="W47" s="1"/>
      <c r="X47" s="1"/>
      <c r="Y47" s="1"/>
      <c r="Z47" s="1"/>
    </row>
    <row r="48" spans="1:26" ht="12.75" customHeight="1" x14ac:dyDescent="0.2">
      <c r="A48" s="63" t="s">
        <v>102</v>
      </c>
      <c r="B48" s="64"/>
      <c r="C48" s="64"/>
      <c r="D48" s="64"/>
      <c r="E48" s="65">
        <f t="shared" ref="E48:H48" si="15">SUM(E45)</f>
        <v>0</v>
      </c>
      <c r="F48" s="65">
        <f t="shared" si="15"/>
        <v>0</v>
      </c>
      <c r="G48" s="65">
        <f t="shared" si="15"/>
        <v>0</v>
      </c>
      <c r="H48" s="65">
        <f t="shared" si="15"/>
        <v>0</v>
      </c>
      <c r="I48" s="1"/>
      <c r="J48" s="1"/>
      <c r="K48" s="1"/>
      <c r="L48" s="1"/>
      <c r="M48" s="1"/>
      <c r="N48" s="1"/>
      <c r="O48" s="1"/>
      <c r="P48" s="1"/>
      <c r="Q48" s="1"/>
      <c r="R48" s="1"/>
      <c r="S48" s="1"/>
      <c r="T48" s="1"/>
      <c r="U48" s="1"/>
      <c r="V48" s="1"/>
      <c r="W48" s="1"/>
      <c r="X48" s="1"/>
      <c r="Y48" s="1"/>
      <c r="Z48" s="1"/>
    </row>
    <row r="49" spans="1:26" ht="12.75" customHeight="1" x14ac:dyDescent="0.2">
      <c r="A49" s="87"/>
      <c r="B49" s="88"/>
      <c r="C49" s="88"/>
      <c r="D49" s="88"/>
      <c r="E49" s="89"/>
      <c r="F49" s="89"/>
      <c r="G49" s="89"/>
      <c r="H49" s="89"/>
      <c r="I49" s="1"/>
      <c r="J49" s="1"/>
      <c r="K49" s="1"/>
      <c r="L49" s="1"/>
      <c r="M49" s="1"/>
      <c r="N49" s="1"/>
      <c r="O49" s="1"/>
      <c r="P49" s="1"/>
      <c r="Q49" s="1"/>
      <c r="R49" s="1"/>
      <c r="S49" s="1"/>
      <c r="T49" s="1"/>
      <c r="U49" s="1"/>
      <c r="V49" s="1"/>
      <c r="W49" s="1"/>
      <c r="X49" s="1"/>
      <c r="Y49" s="1"/>
      <c r="Z49" s="1"/>
    </row>
    <row r="50" spans="1:26" ht="12.75" customHeight="1" x14ac:dyDescent="0.2">
      <c r="A50" s="29" t="s">
        <v>103</v>
      </c>
      <c r="B50" s="31"/>
      <c r="C50" s="31"/>
      <c r="D50" s="31"/>
      <c r="E50" s="32">
        <f t="shared" ref="E50:G50" si="16">+E25+E42+E48</f>
        <v>0</v>
      </c>
      <c r="F50" s="32">
        <f t="shared" si="16"/>
        <v>0</v>
      </c>
      <c r="G50" s="32">
        <f t="shared" si="16"/>
        <v>0</v>
      </c>
      <c r="H50" s="32">
        <f t="shared" ref="H50:H51" si="17">+E50+F50+G50</f>
        <v>0</v>
      </c>
      <c r="I50" s="1"/>
      <c r="J50" s="1"/>
      <c r="K50" s="1"/>
      <c r="L50" s="1"/>
      <c r="M50" s="1"/>
      <c r="N50" s="1"/>
      <c r="O50" s="1"/>
      <c r="P50" s="1"/>
      <c r="Q50" s="1"/>
      <c r="R50" s="1"/>
      <c r="S50" s="1"/>
      <c r="T50" s="1"/>
      <c r="U50" s="1"/>
      <c r="V50" s="1"/>
      <c r="W50" s="1"/>
      <c r="X50" s="1"/>
      <c r="Y50" s="1"/>
      <c r="Z50" s="1"/>
    </row>
    <row r="51" spans="1:26" ht="23.25" customHeight="1" x14ac:dyDescent="0.2">
      <c r="A51" s="29" t="s">
        <v>104</v>
      </c>
      <c r="B51" s="31"/>
      <c r="C51" s="31"/>
      <c r="D51" s="31"/>
      <c r="E51" s="32">
        <f t="shared" ref="E51:G51" si="18">+E44+E45</f>
        <v>0</v>
      </c>
      <c r="F51" s="32">
        <f t="shared" si="18"/>
        <v>0</v>
      </c>
      <c r="G51" s="32">
        <f t="shared" si="18"/>
        <v>0</v>
      </c>
      <c r="H51" s="32">
        <f t="shared" si="17"/>
        <v>0</v>
      </c>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90"/>
      <c r="F52" s="90"/>
      <c r="G52" s="91"/>
      <c r="H52" s="9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90"/>
      <c r="F53" s="90"/>
      <c r="G53" s="91"/>
      <c r="H53" s="91"/>
      <c r="I53" s="1"/>
      <c r="J53" s="1"/>
      <c r="K53" s="1"/>
      <c r="L53" s="1"/>
      <c r="M53" s="1"/>
      <c r="N53" s="1"/>
      <c r="O53" s="1"/>
      <c r="P53" s="1"/>
      <c r="Q53" s="1"/>
      <c r="R53" s="1"/>
      <c r="S53" s="1"/>
      <c r="T53" s="1"/>
      <c r="U53" s="1"/>
      <c r="V53" s="1"/>
      <c r="W53" s="1"/>
      <c r="X53" s="1"/>
      <c r="Y53" s="1"/>
      <c r="Z53" s="1"/>
    </row>
    <row r="54" spans="1:26" ht="27" customHeight="1" x14ac:dyDescent="0.2">
      <c r="A54" s="219" t="s">
        <v>250</v>
      </c>
      <c r="B54" s="220"/>
      <c r="C54" s="220"/>
      <c r="D54" s="92"/>
      <c r="E54" s="92"/>
      <c r="F54" s="90"/>
      <c r="G54" s="90"/>
      <c r="H54" s="91"/>
      <c r="I54" s="1"/>
      <c r="J54" s="1"/>
      <c r="K54" s="1"/>
      <c r="L54" s="1"/>
      <c r="M54" s="1"/>
      <c r="N54" s="1"/>
      <c r="O54" s="1"/>
      <c r="P54" s="1"/>
      <c r="Q54" s="1"/>
      <c r="R54" s="1"/>
      <c r="S54" s="1"/>
      <c r="T54" s="1"/>
      <c r="U54" s="1"/>
      <c r="V54" s="1"/>
      <c r="W54" s="1"/>
      <c r="X54" s="1"/>
      <c r="Y54" s="1"/>
      <c r="Z54" s="1"/>
    </row>
    <row r="55" spans="1:26" ht="12.75" customHeight="1" x14ac:dyDescent="0.2">
      <c r="A55" s="93" t="s">
        <v>105</v>
      </c>
      <c r="B55" s="94" t="s">
        <v>106</v>
      </c>
      <c r="C55" s="94" t="s">
        <v>107</v>
      </c>
      <c r="D55" s="95"/>
      <c r="E55" s="91"/>
      <c r="F55" s="91"/>
      <c r="G55" s="1"/>
      <c r="H55" s="1"/>
      <c r="I55" s="1"/>
      <c r="J55" s="1"/>
      <c r="K55" s="1"/>
      <c r="L55" s="1"/>
      <c r="M55" s="1"/>
      <c r="N55" s="1"/>
      <c r="O55" s="1"/>
      <c r="P55" s="1"/>
      <c r="Q55" s="1"/>
      <c r="R55" s="1"/>
      <c r="S55" s="1"/>
      <c r="T55" s="1"/>
      <c r="U55" s="1"/>
      <c r="V55" s="1"/>
      <c r="W55" s="1"/>
      <c r="X55" s="1"/>
      <c r="Y55" s="1"/>
      <c r="Z55" s="1"/>
    </row>
    <row r="56" spans="1:26" ht="12.75" customHeight="1" x14ac:dyDescent="0.25">
      <c r="A56" s="96" t="s">
        <v>108</v>
      </c>
      <c r="B56" s="97">
        <f>+E11</f>
        <v>0</v>
      </c>
      <c r="C56" s="97">
        <f>+F11+G11</f>
        <v>0</v>
      </c>
      <c r="D56" s="90"/>
      <c r="E56" s="91"/>
      <c r="F56" s="91"/>
      <c r="G56" s="1"/>
      <c r="H56" s="1"/>
      <c r="I56" s="1"/>
      <c r="J56" s="1"/>
      <c r="K56" s="1"/>
      <c r="L56" s="1"/>
      <c r="M56" s="1"/>
      <c r="N56" s="1"/>
      <c r="O56" s="1"/>
      <c r="P56" s="1"/>
      <c r="Q56" s="1"/>
      <c r="R56" s="1"/>
      <c r="S56" s="1"/>
      <c r="T56" s="1"/>
      <c r="U56" s="1"/>
      <c r="V56" s="1"/>
      <c r="W56" s="1"/>
      <c r="X56" s="1"/>
      <c r="Y56" s="1"/>
      <c r="Z56" s="1"/>
    </row>
    <row r="57" spans="1:26" ht="12.75" customHeight="1" x14ac:dyDescent="0.25">
      <c r="A57" s="96" t="s">
        <v>109</v>
      </c>
      <c r="B57" s="97">
        <f>+E18</f>
        <v>0</v>
      </c>
      <c r="C57" s="97">
        <f>F18+G18</f>
        <v>0</v>
      </c>
      <c r="D57" s="90"/>
      <c r="E57" s="90"/>
      <c r="F57" s="91"/>
      <c r="G57" s="1"/>
      <c r="H57" s="1"/>
      <c r="I57" s="1"/>
      <c r="J57" s="1"/>
      <c r="K57" s="1"/>
      <c r="L57" s="1"/>
      <c r="M57" s="1"/>
      <c r="N57" s="1"/>
      <c r="O57" s="1"/>
      <c r="P57" s="1"/>
      <c r="Q57" s="1"/>
      <c r="R57" s="1"/>
      <c r="S57" s="1"/>
      <c r="T57" s="1"/>
      <c r="U57" s="1"/>
      <c r="V57" s="1"/>
      <c r="W57" s="1"/>
      <c r="X57" s="1"/>
      <c r="Y57" s="1"/>
      <c r="Z57" s="1"/>
    </row>
    <row r="58" spans="1:26" ht="12.75" customHeight="1" x14ac:dyDescent="0.25">
      <c r="A58" s="96" t="s">
        <v>110</v>
      </c>
      <c r="B58" s="97">
        <f t="shared" ref="B58:B63" si="19">+E27</f>
        <v>0</v>
      </c>
      <c r="C58" s="97">
        <f t="shared" ref="C58:C63" si="20">+F27+G27</f>
        <v>0</v>
      </c>
      <c r="D58" s="90"/>
      <c r="E58" s="90"/>
      <c r="F58" s="91"/>
      <c r="G58" s="1"/>
      <c r="H58" s="1"/>
      <c r="I58" s="1"/>
      <c r="J58" s="1"/>
      <c r="K58" s="1"/>
      <c r="L58" s="1"/>
      <c r="M58" s="1"/>
      <c r="N58" s="1"/>
      <c r="O58" s="1"/>
      <c r="P58" s="1"/>
      <c r="Q58" s="1"/>
      <c r="R58" s="1"/>
      <c r="S58" s="1"/>
      <c r="T58" s="1"/>
      <c r="U58" s="1"/>
      <c r="V58" s="1"/>
      <c r="W58" s="1"/>
      <c r="X58" s="1"/>
      <c r="Y58" s="1"/>
      <c r="Z58" s="1"/>
    </row>
    <row r="59" spans="1:26" ht="12.75" customHeight="1" x14ac:dyDescent="0.25">
      <c r="A59" s="96" t="s">
        <v>111</v>
      </c>
      <c r="B59" s="97">
        <f t="shared" si="19"/>
        <v>0</v>
      </c>
      <c r="C59" s="97">
        <f t="shared" si="20"/>
        <v>0</v>
      </c>
      <c r="D59" s="90"/>
      <c r="E59" s="90"/>
      <c r="F59" s="91"/>
      <c r="G59" s="1"/>
      <c r="H59" s="1"/>
      <c r="I59" s="1"/>
      <c r="J59" s="1"/>
      <c r="K59" s="1"/>
      <c r="L59" s="1"/>
      <c r="M59" s="1"/>
      <c r="N59" s="1"/>
      <c r="O59" s="1"/>
      <c r="P59" s="1"/>
      <c r="Q59" s="1"/>
      <c r="R59" s="1"/>
      <c r="S59" s="1"/>
      <c r="T59" s="1"/>
      <c r="U59" s="1"/>
      <c r="V59" s="1"/>
      <c r="W59" s="1"/>
      <c r="X59" s="1"/>
      <c r="Y59" s="1"/>
      <c r="Z59" s="1"/>
    </row>
    <row r="60" spans="1:26" ht="12.75" customHeight="1" x14ac:dyDescent="0.25">
      <c r="A60" s="96" t="s">
        <v>112</v>
      </c>
      <c r="B60" s="97">
        <f t="shared" si="19"/>
        <v>0</v>
      </c>
      <c r="C60" s="97">
        <f t="shared" si="20"/>
        <v>0</v>
      </c>
      <c r="D60" s="98"/>
      <c r="E60" s="90"/>
      <c r="F60" s="91"/>
      <c r="G60" s="1"/>
      <c r="H60" s="1"/>
      <c r="I60" s="1"/>
      <c r="J60" s="1"/>
      <c r="K60" s="1"/>
      <c r="L60" s="1"/>
      <c r="M60" s="1"/>
      <c r="N60" s="1"/>
      <c r="O60" s="1"/>
      <c r="P60" s="1"/>
      <c r="Q60" s="1"/>
      <c r="R60" s="1"/>
      <c r="S60" s="1"/>
      <c r="T60" s="1"/>
      <c r="U60" s="1"/>
      <c r="V60" s="1"/>
      <c r="W60" s="1"/>
      <c r="X60" s="1"/>
      <c r="Y60" s="1"/>
      <c r="Z60" s="1"/>
    </row>
    <row r="61" spans="1:26" ht="12.75" customHeight="1" x14ac:dyDescent="0.25">
      <c r="A61" s="96" t="s">
        <v>113</v>
      </c>
      <c r="B61" s="97">
        <f t="shared" si="19"/>
        <v>0</v>
      </c>
      <c r="C61" s="97">
        <f t="shared" si="20"/>
        <v>0</v>
      </c>
      <c r="D61" s="98"/>
      <c r="E61" s="90"/>
      <c r="F61" s="91"/>
      <c r="G61" s="1"/>
      <c r="H61" s="1"/>
      <c r="I61" s="1"/>
      <c r="J61" s="1"/>
      <c r="K61" s="1"/>
      <c r="L61" s="1"/>
      <c r="M61" s="1"/>
      <c r="N61" s="1"/>
      <c r="O61" s="1"/>
      <c r="P61" s="1"/>
      <c r="Q61" s="1"/>
      <c r="R61" s="1"/>
      <c r="S61" s="1"/>
      <c r="T61" s="1"/>
      <c r="U61" s="1"/>
      <c r="V61" s="1"/>
      <c r="W61" s="1"/>
      <c r="X61" s="1"/>
      <c r="Y61" s="1"/>
      <c r="Z61" s="1"/>
    </row>
    <row r="62" spans="1:26" ht="12.75" customHeight="1" x14ac:dyDescent="0.25">
      <c r="A62" s="96" t="s">
        <v>114</v>
      </c>
      <c r="B62" s="97">
        <f t="shared" si="19"/>
        <v>0</v>
      </c>
      <c r="C62" s="97">
        <f t="shared" si="20"/>
        <v>0</v>
      </c>
      <c r="D62" s="98"/>
      <c r="E62" s="90"/>
      <c r="F62" s="91"/>
      <c r="G62" s="1"/>
      <c r="H62" s="1"/>
      <c r="I62" s="1"/>
      <c r="J62" s="1"/>
      <c r="K62" s="1"/>
      <c r="L62" s="1"/>
      <c r="M62" s="1"/>
      <c r="N62" s="1"/>
      <c r="O62" s="1"/>
      <c r="P62" s="1"/>
      <c r="Q62" s="1"/>
      <c r="R62" s="1"/>
      <c r="S62" s="1"/>
      <c r="T62" s="1"/>
      <c r="U62" s="1"/>
      <c r="V62" s="1"/>
      <c r="W62" s="1"/>
      <c r="X62" s="1"/>
      <c r="Y62" s="1"/>
      <c r="Z62" s="1"/>
    </row>
    <row r="63" spans="1:26" ht="12.75" customHeight="1" x14ac:dyDescent="0.25">
      <c r="A63" s="96" t="s">
        <v>115</v>
      </c>
      <c r="B63" s="97">
        <f t="shared" si="19"/>
        <v>0</v>
      </c>
      <c r="C63" s="97">
        <f t="shared" si="20"/>
        <v>0</v>
      </c>
      <c r="D63" s="98"/>
      <c r="E63" s="90"/>
      <c r="F63" s="91"/>
      <c r="G63" s="1"/>
      <c r="H63" s="1"/>
      <c r="I63" s="1"/>
      <c r="J63" s="1"/>
      <c r="K63" s="1"/>
      <c r="L63" s="1"/>
      <c r="M63" s="1"/>
      <c r="N63" s="1"/>
      <c r="O63" s="1"/>
      <c r="P63" s="1"/>
      <c r="Q63" s="1"/>
      <c r="R63" s="1"/>
      <c r="S63" s="1"/>
      <c r="T63" s="1"/>
      <c r="U63" s="1"/>
      <c r="V63" s="1"/>
      <c r="W63" s="1"/>
      <c r="X63" s="1"/>
      <c r="Y63" s="1"/>
      <c r="Z63" s="1"/>
    </row>
    <row r="64" spans="1:26" ht="12.75" customHeight="1" x14ac:dyDescent="0.25">
      <c r="A64" s="96" t="s">
        <v>116</v>
      </c>
      <c r="B64" s="97">
        <f>+E38</f>
        <v>0</v>
      </c>
      <c r="C64" s="97">
        <f>+F38+G38</f>
        <v>0</v>
      </c>
      <c r="D64" s="98"/>
      <c r="E64" s="90"/>
      <c r="F64" s="91"/>
      <c r="G64" s="1"/>
      <c r="H64" s="1"/>
      <c r="I64" s="1"/>
      <c r="J64" s="1"/>
      <c r="K64" s="1"/>
      <c r="L64" s="1"/>
      <c r="M64" s="1"/>
      <c r="N64" s="1"/>
      <c r="O64" s="1"/>
      <c r="P64" s="1"/>
      <c r="Q64" s="1"/>
      <c r="R64" s="1"/>
      <c r="S64" s="1"/>
      <c r="T64" s="1"/>
      <c r="U64" s="1"/>
      <c r="V64" s="1"/>
      <c r="W64" s="1"/>
      <c r="X64" s="1"/>
      <c r="Y64" s="1"/>
      <c r="Z64" s="1"/>
    </row>
    <row r="65" spans="1:26" ht="12.75" customHeight="1" x14ac:dyDescent="0.25">
      <c r="A65" s="96" t="s">
        <v>117</v>
      </c>
      <c r="B65" s="97">
        <f>+E33+E37</f>
        <v>0</v>
      </c>
      <c r="C65" s="97">
        <f>+F33+G33+F37+G37</f>
        <v>0</v>
      </c>
      <c r="D65" s="98"/>
      <c r="E65" s="90"/>
      <c r="F65" s="91"/>
      <c r="G65" s="1"/>
      <c r="H65" s="1"/>
      <c r="I65" s="1"/>
      <c r="J65" s="1"/>
      <c r="K65" s="1"/>
      <c r="L65" s="1"/>
      <c r="M65" s="1"/>
      <c r="N65" s="1"/>
      <c r="O65" s="1"/>
      <c r="P65" s="1"/>
      <c r="Q65" s="1"/>
      <c r="R65" s="1"/>
      <c r="S65" s="1"/>
      <c r="T65" s="1"/>
      <c r="U65" s="1"/>
      <c r="V65" s="1"/>
      <c r="W65" s="1"/>
      <c r="X65" s="1"/>
      <c r="Y65" s="1"/>
      <c r="Z65" s="1"/>
    </row>
    <row r="66" spans="1:26" ht="12.75" customHeight="1" x14ac:dyDescent="0.25">
      <c r="A66" s="96" t="s">
        <v>118</v>
      </c>
      <c r="B66" s="97">
        <f>E40</f>
        <v>0</v>
      </c>
      <c r="C66" s="97">
        <f>+F40+G40</f>
        <v>0</v>
      </c>
      <c r="D66" s="98"/>
      <c r="E66" s="90"/>
      <c r="F66" s="91"/>
      <c r="G66" s="1"/>
      <c r="H66" s="1"/>
      <c r="I66" s="1"/>
      <c r="J66" s="1"/>
      <c r="K66" s="1"/>
      <c r="L66" s="1"/>
      <c r="M66" s="1"/>
      <c r="N66" s="1"/>
      <c r="O66" s="1"/>
      <c r="P66" s="1"/>
      <c r="Q66" s="1"/>
      <c r="R66" s="1"/>
      <c r="S66" s="1"/>
      <c r="T66" s="1"/>
      <c r="U66" s="1"/>
      <c r="V66" s="1"/>
      <c r="W66" s="1"/>
      <c r="X66" s="1"/>
      <c r="Y66" s="1"/>
      <c r="Z66" s="1"/>
    </row>
    <row r="67" spans="1:26" ht="12.75" customHeight="1" x14ac:dyDescent="0.25">
      <c r="A67" s="96" t="s">
        <v>119</v>
      </c>
      <c r="B67" s="97">
        <f>+E20</f>
        <v>0</v>
      </c>
      <c r="C67" s="97">
        <f>+F20+G20</f>
        <v>0</v>
      </c>
      <c r="D67" s="90"/>
      <c r="E67" s="90"/>
      <c r="F67" s="91"/>
      <c r="G67" s="1"/>
      <c r="H67" s="1"/>
      <c r="I67" s="1"/>
      <c r="J67" s="1"/>
      <c r="K67" s="1"/>
      <c r="L67" s="1"/>
      <c r="M67" s="1"/>
      <c r="N67" s="1"/>
      <c r="O67" s="1"/>
      <c r="P67" s="1"/>
      <c r="Q67" s="1"/>
      <c r="R67" s="1"/>
      <c r="S67" s="1"/>
      <c r="T67" s="1"/>
      <c r="U67" s="1"/>
      <c r="V67" s="1"/>
      <c r="W67" s="1"/>
      <c r="X67" s="1"/>
      <c r="Y67" s="1"/>
      <c r="Z67" s="1"/>
    </row>
    <row r="68" spans="1:26" ht="12.75" customHeight="1" x14ac:dyDescent="0.25">
      <c r="A68" s="96" t="s">
        <v>120</v>
      </c>
      <c r="B68" s="97">
        <f>+E23</f>
        <v>0</v>
      </c>
      <c r="C68" s="97">
        <f>+F23+G23</f>
        <v>0</v>
      </c>
      <c r="D68" s="90"/>
      <c r="E68" s="90"/>
      <c r="F68" s="91"/>
      <c r="G68" s="1"/>
      <c r="H68" s="1"/>
      <c r="I68" s="1"/>
      <c r="J68" s="1"/>
      <c r="K68" s="1"/>
      <c r="L68" s="1"/>
      <c r="M68" s="1"/>
      <c r="N68" s="1"/>
      <c r="O68" s="1"/>
      <c r="P68" s="1"/>
      <c r="Q68" s="1"/>
      <c r="R68" s="1"/>
      <c r="S68" s="1"/>
      <c r="T68" s="1"/>
      <c r="U68" s="1"/>
      <c r="V68" s="1"/>
      <c r="W68" s="1"/>
      <c r="X68" s="1"/>
      <c r="Y68" s="1"/>
      <c r="Z68" s="1"/>
    </row>
    <row r="69" spans="1:26" ht="12.75" customHeight="1" x14ac:dyDescent="0.25">
      <c r="A69" s="96" t="s">
        <v>121</v>
      </c>
      <c r="B69" s="97">
        <f>+E39</f>
        <v>0</v>
      </c>
      <c r="C69" s="97">
        <f t="shared" ref="C69:C71" si="21">+F39+G39</f>
        <v>0</v>
      </c>
      <c r="D69" s="98"/>
      <c r="E69" s="90"/>
      <c r="F69" s="91"/>
      <c r="G69" s="1"/>
      <c r="H69" s="1"/>
      <c r="I69" s="1"/>
      <c r="J69" s="1"/>
      <c r="K69" s="1"/>
      <c r="L69" s="1"/>
      <c r="M69" s="1"/>
      <c r="N69" s="1"/>
      <c r="O69" s="1"/>
      <c r="P69" s="1"/>
      <c r="Q69" s="1"/>
      <c r="R69" s="1"/>
      <c r="S69" s="1"/>
      <c r="T69" s="1"/>
      <c r="U69" s="1"/>
      <c r="V69" s="1"/>
      <c r="W69" s="1"/>
      <c r="X69" s="1"/>
      <c r="Y69" s="1"/>
      <c r="Z69" s="1"/>
    </row>
    <row r="70" spans="1:26" ht="12.75" customHeight="1" x14ac:dyDescent="0.25">
      <c r="A70" s="96" t="s">
        <v>122</v>
      </c>
      <c r="B70" s="97">
        <f>+E41</f>
        <v>0</v>
      </c>
      <c r="C70" s="97">
        <f t="shared" si="21"/>
        <v>0</v>
      </c>
      <c r="D70" s="98"/>
      <c r="E70" s="90"/>
      <c r="F70" s="91"/>
      <c r="G70" s="1"/>
      <c r="H70" s="1"/>
      <c r="I70" s="1"/>
      <c r="J70" s="1"/>
      <c r="K70" s="1"/>
      <c r="L70" s="1"/>
      <c r="M70" s="1"/>
      <c r="N70" s="1"/>
      <c r="O70" s="1"/>
      <c r="P70" s="1"/>
      <c r="Q70" s="1"/>
      <c r="R70" s="1"/>
      <c r="S70" s="1"/>
      <c r="T70" s="1"/>
      <c r="U70" s="1"/>
      <c r="V70" s="1"/>
      <c r="W70" s="1"/>
      <c r="X70" s="1"/>
      <c r="Y70" s="1"/>
      <c r="Z70" s="1"/>
    </row>
    <row r="71" spans="1:26" ht="12.75" customHeight="1" x14ac:dyDescent="0.25">
      <c r="A71" s="99" t="s">
        <v>123</v>
      </c>
      <c r="B71" s="100">
        <f>SUM(B56:B70)</f>
        <v>0</v>
      </c>
      <c r="C71" s="100">
        <f t="shared" si="21"/>
        <v>0</v>
      </c>
      <c r="D71" s="98"/>
      <c r="E71" s="90"/>
      <c r="F71" s="9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01" t="e">
        <f>+B71/(B71+C71)</f>
        <v>#DIV/0!</v>
      </c>
      <c r="C72" s="101" t="e">
        <f>+C71/(C71+B71)</f>
        <v>#DIV/0!</v>
      </c>
      <c r="D72" s="1"/>
      <c r="E72" s="90"/>
      <c r="F72" s="98"/>
      <c r="G72" s="90"/>
      <c r="H72" s="9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90"/>
      <c r="F73" s="90"/>
      <c r="G73" s="90"/>
      <c r="H73" s="90"/>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90"/>
      <c r="F74" s="90"/>
      <c r="G74" s="90"/>
      <c r="H74" s="90"/>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90"/>
      <c r="F75" s="90"/>
      <c r="G75" s="90"/>
      <c r="H75" s="90"/>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90"/>
      <c r="F76" s="90"/>
      <c r="G76" s="90"/>
      <c r="H76" s="90"/>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90"/>
      <c r="F77" s="90"/>
      <c r="G77" s="90"/>
      <c r="H77" s="90"/>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90"/>
      <c r="F78" s="90"/>
      <c r="G78" s="90"/>
      <c r="H78" s="90"/>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90"/>
      <c r="F79" s="90"/>
      <c r="G79" s="90"/>
      <c r="H79" s="90"/>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90"/>
      <c r="F80" s="90"/>
      <c r="G80" s="90"/>
      <c r="H80" s="90"/>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90"/>
      <c r="F81" s="90"/>
      <c r="G81" s="90"/>
      <c r="H81" s="90"/>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90"/>
      <c r="F82" s="90"/>
      <c r="G82" s="90"/>
      <c r="H82" s="90"/>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90"/>
      <c r="F83" s="90"/>
      <c r="G83" s="90"/>
      <c r="H83" s="90"/>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91"/>
      <c r="F84" s="90"/>
      <c r="G84" s="90"/>
      <c r="H84" s="90"/>
      <c r="I84" s="1"/>
      <c r="J84" s="1"/>
      <c r="K84" s="90"/>
      <c r="L84" s="90"/>
      <c r="M84" s="90"/>
      <c r="N84" s="90"/>
      <c r="O84" s="90"/>
      <c r="P84" s="90"/>
      <c r="Q84" s="90"/>
      <c r="R84" s="90"/>
      <c r="S84" s="90"/>
      <c r="T84" s="90"/>
      <c r="U84" s="90"/>
      <c r="V84" s="90"/>
      <c r="W84" s="90"/>
      <c r="X84" s="90"/>
      <c r="Y84" s="90"/>
      <c r="Z84" s="90"/>
    </row>
    <row r="85" spans="1:26" ht="12.75" customHeight="1" x14ac:dyDescent="0.2">
      <c r="A85" s="1"/>
      <c r="B85" s="1"/>
      <c r="C85" s="1"/>
      <c r="D85" s="1"/>
      <c r="E85" s="90"/>
      <c r="F85" s="90"/>
      <c r="G85" s="90"/>
      <c r="H85" s="90"/>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90"/>
      <c r="F86" s="90"/>
      <c r="G86" s="90"/>
      <c r="H86" s="90"/>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90"/>
      <c r="F87" s="90"/>
      <c r="G87" s="90"/>
      <c r="H87" s="90"/>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90"/>
      <c r="F88" s="90"/>
      <c r="G88" s="90"/>
      <c r="H88" s="90"/>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90"/>
      <c r="F89" s="90"/>
      <c r="G89" s="90"/>
      <c r="H89" s="90"/>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90"/>
      <c r="F90" s="90"/>
      <c r="G90" s="90"/>
      <c r="H90" s="90"/>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90"/>
      <c r="F91" s="90"/>
      <c r="G91" s="90"/>
      <c r="H91" s="90"/>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90"/>
      <c r="F92" s="90"/>
      <c r="G92" s="90"/>
      <c r="H92" s="90"/>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90"/>
      <c r="F93" s="90"/>
      <c r="G93" s="90"/>
      <c r="H93" s="90"/>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90"/>
      <c r="F94" s="90"/>
      <c r="G94" s="90"/>
      <c r="H94" s="90"/>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90"/>
      <c r="F95" s="90"/>
      <c r="G95" s="90"/>
      <c r="H95" s="90"/>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90"/>
      <c r="F96" s="90"/>
      <c r="G96" s="90"/>
      <c r="H96" s="90"/>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90"/>
      <c r="F97" s="90"/>
      <c r="G97" s="90"/>
      <c r="H97" s="90"/>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90"/>
      <c r="F98" s="90"/>
      <c r="G98" s="90"/>
      <c r="H98" s="90"/>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90"/>
      <c r="F99" s="90"/>
      <c r="G99" s="90"/>
      <c r="H99" s="90"/>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90"/>
      <c r="F100" s="90"/>
      <c r="G100" s="90"/>
      <c r="H100" s="90"/>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90"/>
      <c r="F101" s="90"/>
      <c r="G101" s="90"/>
      <c r="H101" s="90"/>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90"/>
      <c r="F102" s="90"/>
      <c r="G102" s="90"/>
      <c r="H102" s="90"/>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90"/>
      <c r="F103" s="90"/>
      <c r="G103" s="90"/>
      <c r="H103" s="90"/>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90"/>
      <c r="F104" s="90"/>
      <c r="G104" s="90"/>
      <c r="H104" s="90"/>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90"/>
      <c r="F105" s="90"/>
      <c r="G105" s="90"/>
      <c r="H105" s="90"/>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90"/>
      <c r="F106" s="90"/>
      <c r="G106" s="90"/>
      <c r="H106" s="90"/>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90"/>
      <c r="F107" s="90"/>
      <c r="G107" s="90"/>
      <c r="H107" s="90"/>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90"/>
      <c r="F108" s="90"/>
      <c r="G108" s="90"/>
      <c r="H108" s="90"/>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90"/>
      <c r="F109" s="90"/>
      <c r="G109" s="90"/>
      <c r="H109" s="90"/>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90"/>
      <c r="F110" s="90"/>
      <c r="G110" s="90"/>
      <c r="H110" s="90"/>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90"/>
      <c r="F111" s="90"/>
      <c r="G111" s="90"/>
      <c r="H111" s="90"/>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90"/>
      <c r="F112" s="90"/>
      <c r="G112" s="90"/>
      <c r="H112" s="90"/>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90"/>
      <c r="F113" s="90"/>
      <c r="G113" s="90"/>
      <c r="H113" s="90"/>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90"/>
      <c r="F114" s="90"/>
      <c r="G114" s="90"/>
      <c r="H114" s="90"/>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90"/>
      <c r="F115" s="90"/>
      <c r="G115" s="90"/>
      <c r="H115" s="90"/>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90"/>
      <c r="F116" s="90"/>
      <c r="G116" s="90"/>
      <c r="H116" s="90"/>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90"/>
      <c r="F117" s="90"/>
      <c r="G117" s="90"/>
      <c r="H117" s="90"/>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90"/>
      <c r="F118" s="90"/>
      <c r="G118" s="90"/>
      <c r="H118" s="90"/>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90"/>
      <c r="F119" s="90"/>
      <c r="G119" s="90"/>
      <c r="H119" s="90"/>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90"/>
      <c r="F120" s="90"/>
      <c r="G120" s="90"/>
      <c r="H120" s="90"/>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90"/>
      <c r="F121" s="90"/>
      <c r="G121" s="90"/>
      <c r="H121" s="90"/>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90"/>
      <c r="F122" s="90"/>
      <c r="G122" s="90"/>
      <c r="H122" s="90"/>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90"/>
      <c r="F123" s="90"/>
      <c r="G123" s="90"/>
      <c r="H123" s="90"/>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90"/>
      <c r="F124" s="90"/>
      <c r="G124" s="90"/>
      <c r="H124" s="90"/>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90"/>
      <c r="F125" s="90"/>
      <c r="G125" s="90"/>
      <c r="H125" s="90"/>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90"/>
      <c r="F126" s="90"/>
      <c r="G126" s="90"/>
      <c r="H126" s="90"/>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90"/>
      <c r="F127" s="90"/>
      <c r="G127" s="90"/>
      <c r="H127" s="90"/>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90"/>
      <c r="F128" s="90"/>
      <c r="G128" s="90"/>
      <c r="H128" s="90"/>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90"/>
      <c r="F129" s="90"/>
      <c r="G129" s="90"/>
      <c r="H129" s="90"/>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90"/>
      <c r="F130" s="90"/>
      <c r="G130" s="90"/>
      <c r="H130" s="90"/>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90"/>
      <c r="F131" s="90"/>
      <c r="G131" s="90"/>
      <c r="H131" s="90"/>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90"/>
      <c r="F132" s="90"/>
      <c r="G132" s="90"/>
      <c r="H132" s="90"/>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90"/>
      <c r="F133" s="90"/>
      <c r="G133" s="90"/>
      <c r="H133" s="90"/>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90"/>
      <c r="F134" s="90"/>
      <c r="G134" s="90"/>
      <c r="H134" s="90"/>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90"/>
      <c r="F135" s="90"/>
      <c r="G135" s="90"/>
      <c r="H135" s="90"/>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90"/>
      <c r="F136" s="90"/>
      <c r="G136" s="90"/>
      <c r="H136" s="90"/>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90"/>
      <c r="F137" s="90"/>
      <c r="G137" s="90"/>
      <c r="H137" s="90"/>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90"/>
      <c r="F138" s="90"/>
      <c r="G138" s="90"/>
      <c r="H138" s="90"/>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90"/>
      <c r="F139" s="90"/>
      <c r="G139" s="90"/>
      <c r="H139" s="90"/>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90"/>
      <c r="F140" s="90"/>
      <c r="G140" s="90"/>
      <c r="H140" s="90"/>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90"/>
      <c r="F141" s="90"/>
      <c r="G141" s="90"/>
      <c r="H141" s="90"/>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90"/>
      <c r="F142" s="90"/>
      <c r="G142" s="90"/>
      <c r="H142" s="90"/>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90"/>
      <c r="F143" s="90"/>
      <c r="G143" s="90"/>
      <c r="H143" s="90"/>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90"/>
      <c r="F144" s="90"/>
      <c r="G144" s="90"/>
      <c r="H144" s="90"/>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90"/>
      <c r="F145" s="90"/>
      <c r="G145" s="90"/>
      <c r="H145" s="90"/>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90"/>
      <c r="F146" s="90"/>
      <c r="G146" s="90"/>
      <c r="H146" s="90"/>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90"/>
      <c r="F147" s="90"/>
      <c r="G147" s="90"/>
      <c r="H147" s="90"/>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90"/>
      <c r="F148" s="90"/>
      <c r="G148" s="90"/>
      <c r="H148" s="90"/>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90"/>
      <c r="F149" s="90"/>
      <c r="G149" s="90"/>
      <c r="H149" s="90"/>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90"/>
      <c r="F150" s="90"/>
      <c r="G150" s="90"/>
      <c r="H150" s="90"/>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90"/>
      <c r="F151" s="90"/>
      <c r="G151" s="90"/>
      <c r="H151" s="90"/>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90"/>
      <c r="F152" s="90"/>
      <c r="G152" s="90"/>
      <c r="H152" s="90"/>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90"/>
      <c r="F153" s="90"/>
      <c r="G153" s="90"/>
      <c r="H153" s="90"/>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90"/>
      <c r="F154" s="90"/>
      <c r="G154" s="90"/>
      <c r="H154" s="90"/>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90"/>
      <c r="F155" s="90"/>
      <c r="G155" s="90"/>
      <c r="H155" s="90"/>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90"/>
      <c r="F156" s="90"/>
      <c r="G156" s="90"/>
      <c r="H156" s="90"/>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90"/>
      <c r="F157" s="90"/>
      <c r="G157" s="90"/>
      <c r="H157" s="90"/>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90"/>
      <c r="F158" s="90"/>
      <c r="G158" s="90"/>
      <c r="H158" s="90"/>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90"/>
      <c r="F159" s="90"/>
      <c r="G159" s="90"/>
      <c r="H159" s="90"/>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90"/>
      <c r="F160" s="90"/>
      <c r="G160" s="90"/>
      <c r="H160" s="90"/>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90"/>
      <c r="F161" s="90"/>
      <c r="G161" s="90"/>
      <c r="H161" s="90"/>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90"/>
      <c r="F162" s="90"/>
      <c r="G162" s="90"/>
      <c r="H162" s="90"/>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90"/>
      <c r="F163" s="90"/>
      <c r="G163" s="90"/>
      <c r="H163" s="90"/>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90"/>
      <c r="F164" s="90"/>
      <c r="G164" s="90"/>
      <c r="H164" s="90"/>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90"/>
      <c r="F165" s="90"/>
      <c r="G165" s="90"/>
      <c r="H165" s="90"/>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90"/>
      <c r="F166" s="90"/>
      <c r="G166" s="90"/>
      <c r="H166" s="90"/>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90"/>
      <c r="F167" s="90"/>
      <c r="G167" s="90"/>
      <c r="H167" s="90"/>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90"/>
      <c r="F168" s="90"/>
      <c r="G168" s="90"/>
      <c r="H168" s="90"/>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90"/>
      <c r="F169" s="90"/>
      <c r="G169" s="90"/>
      <c r="H169" s="90"/>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90"/>
      <c r="F170" s="90"/>
      <c r="G170" s="90"/>
      <c r="H170" s="90"/>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90"/>
      <c r="F171" s="90"/>
      <c r="G171" s="90"/>
      <c r="H171" s="90"/>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90"/>
      <c r="F172" s="90"/>
      <c r="G172" s="90"/>
      <c r="H172" s="90"/>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90"/>
      <c r="F173" s="90"/>
      <c r="G173" s="90"/>
      <c r="H173" s="90"/>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90"/>
      <c r="F174" s="90"/>
      <c r="G174" s="90"/>
      <c r="H174" s="90"/>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90"/>
      <c r="F175" s="90"/>
      <c r="G175" s="90"/>
      <c r="H175" s="90"/>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90"/>
      <c r="F176" s="90"/>
      <c r="G176" s="90"/>
      <c r="H176" s="90"/>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90"/>
      <c r="F177" s="90"/>
      <c r="G177" s="90"/>
      <c r="H177" s="90"/>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90"/>
      <c r="F178" s="90"/>
      <c r="G178" s="90"/>
      <c r="H178" s="90"/>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90"/>
      <c r="F179" s="90"/>
      <c r="G179" s="90"/>
      <c r="H179" s="90"/>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90"/>
      <c r="F180" s="90"/>
      <c r="G180" s="90"/>
      <c r="H180" s="90"/>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90"/>
      <c r="F181" s="90"/>
      <c r="G181" s="90"/>
      <c r="H181" s="90"/>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90"/>
      <c r="F182" s="90"/>
      <c r="G182" s="90"/>
      <c r="H182" s="90"/>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90"/>
      <c r="F183" s="90"/>
      <c r="G183" s="90"/>
      <c r="H183" s="90"/>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90"/>
      <c r="F184" s="90"/>
      <c r="G184" s="90"/>
      <c r="H184" s="90"/>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90"/>
      <c r="F185" s="90"/>
      <c r="G185" s="90"/>
      <c r="H185" s="90"/>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90"/>
      <c r="F186" s="90"/>
      <c r="G186" s="90"/>
      <c r="H186" s="90"/>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90"/>
      <c r="F187" s="90"/>
      <c r="G187" s="90"/>
      <c r="H187" s="90"/>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90"/>
      <c r="F188" s="90"/>
      <c r="G188" s="90"/>
      <c r="H188" s="90"/>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90"/>
      <c r="F189" s="90"/>
      <c r="G189" s="90"/>
      <c r="H189" s="90"/>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90"/>
      <c r="F190" s="90"/>
      <c r="G190" s="90"/>
      <c r="H190" s="90"/>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90"/>
      <c r="F191" s="90"/>
      <c r="G191" s="90"/>
      <c r="H191" s="90"/>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90"/>
      <c r="F192" s="90"/>
      <c r="G192" s="90"/>
      <c r="H192" s="90"/>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90"/>
      <c r="F193" s="90"/>
      <c r="G193" s="90"/>
      <c r="H193" s="90"/>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90"/>
      <c r="F194" s="90"/>
      <c r="G194" s="90"/>
      <c r="H194" s="90"/>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90"/>
      <c r="F195" s="90"/>
      <c r="G195" s="90"/>
      <c r="H195" s="90"/>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90"/>
      <c r="F196" s="90"/>
      <c r="G196" s="90"/>
      <c r="H196" s="90"/>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90"/>
      <c r="F197" s="90"/>
      <c r="G197" s="90"/>
      <c r="H197" s="90"/>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90"/>
      <c r="F198" s="90"/>
      <c r="G198" s="90"/>
      <c r="H198" s="90"/>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90"/>
      <c r="F199" s="90"/>
      <c r="G199" s="90"/>
      <c r="H199" s="90"/>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90"/>
      <c r="F200" s="90"/>
      <c r="G200" s="90"/>
      <c r="H200" s="90"/>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90"/>
      <c r="F201" s="90"/>
      <c r="G201" s="90"/>
      <c r="H201" s="90"/>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90"/>
      <c r="F202" s="90"/>
      <c r="G202" s="90"/>
      <c r="H202" s="90"/>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90"/>
      <c r="F203" s="90"/>
      <c r="G203" s="90"/>
      <c r="H203" s="90"/>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90"/>
      <c r="F204" s="90"/>
      <c r="G204" s="90"/>
      <c r="H204" s="90"/>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90"/>
      <c r="F205" s="90"/>
      <c r="G205" s="90"/>
      <c r="H205" s="90"/>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90"/>
      <c r="F206" s="90"/>
      <c r="G206" s="90"/>
      <c r="H206" s="90"/>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90"/>
      <c r="F207" s="90"/>
      <c r="G207" s="90"/>
      <c r="H207" s="90"/>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90"/>
      <c r="F208" s="90"/>
      <c r="G208" s="90"/>
      <c r="H208" s="90"/>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90"/>
      <c r="F209" s="90"/>
      <c r="G209" s="90"/>
      <c r="H209" s="90"/>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90"/>
      <c r="F210" s="90"/>
      <c r="G210" s="90"/>
      <c r="H210" s="90"/>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90"/>
      <c r="F211" s="90"/>
      <c r="G211" s="90"/>
      <c r="H211" s="90"/>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90"/>
      <c r="F212" s="90"/>
      <c r="G212" s="90"/>
      <c r="H212" s="90"/>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90"/>
      <c r="F213" s="90"/>
      <c r="G213" s="90"/>
      <c r="H213" s="90"/>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90"/>
      <c r="F214" s="90"/>
      <c r="G214" s="90"/>
      <c r="H214" s="90"/>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90"/>
      <c r="F215" s="90"/>
      <c r="G215" s="90"/>
      <c r="H215" s="90"/>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90"/>
      <c r="F216" s="90"/>
      <c r="G216" s="90"/>
      <c r="H216" s="90"/>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90"/>
      <c r="F217" s="90"/>
      <c r="G217" s="90"/>
      <c r="H217" s="90"/>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90"/>
      <c r="F218" s="90"/>
      <c r="G218" s="90"/>
      <c r="H218" s="90"/>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90"/>
      <c r="F219" s="90"/>
      <c r="G219" s="90"/>
      <c r="H219" s="90"/>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90"/>
      <c r="F220" s="90"/>
      <c r="G220" s="90"/>
      <c r="H220" s="90"/>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90"/>
      <c r="F221" s="90"/>
      <c r="G221" s="90"/>
      <c r="H221" s="90"/>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90"/>
      <c r="F222" s="90"/>
      <c r="G222" s="90"/>
      <c r="H222" s="90"/>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90"/>
      <c r="F223" s="90"/>
      <c r="G223" s="90"/>
      <c r="H223" s="90"/>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90"/>
      <c r="F224" s="90"/>
      <c r="G224" s="90"/>
      <c r="H224" s="90"/>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90"/>
      <c r="F225" s="90"/>
      <c r="G225" s="90"/>
      <c r="H225" s="90"/>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90"/>
      <c r="F226" s="90"/>
      <c r="G226" s="90"/>
      <c r="H226" s="90"/>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90"/>
      <c r="F227" s="90"/>
      <c r="G227" s="90"/>
      <c r="H227" s="90"/>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90"/>
      <c r="F228" s="90"/>
      <c r="G228" s="90"/>
      <c r="H228" s="90"/>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90"/>
      <c r="F229" s="90"/>
      <c r="G229" s="90"/>
      <c r="H229" s="90"/>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90"/>
      <c r="F230" s="90"/>
      <c r="G230" s="90"/>
      <c r="H230" s="90"/>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90"/>
      <c r="F231" s="90"/>
      <c r="G231" s="90"/>
      <c r="H231" s="90"/>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90"/>
      <c r="F232" s="90"/>
      <c r="G232" s="90"/>
      <c r="H232" s="90"/>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90"/>
      <c r="F233" s="90"/>
      <c r="G233" s="90"/>
      <c r="H233" s="90"/>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90"/>
      <c r="F234" s="90"/>
      <c r="G234" s="90"/>
      <c r="H234" s="90"/>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90"/>
      <c r="F235" s="90"/>
      <c r="G235" s="90"/>
      <c r="H235" s="90"/>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90"/>
      <c r="F236" s="90"/>
      <c r="G236" s="90"/>
      <c r="H236" s="90"/>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90"/>
      <c r="F237" s="90"/>
      <c r="G237" s="90"/>
      <c r="H237" s="90"/>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90"/>
      <c r="F238" s="90"/>
      <c r="G238" s="90"/>
      <c r="H238" s="90"/>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90"/>
      <c r="F239" s="90"/>
      <c r="G239" s="90"/>
      <c r="H239" s="90"/>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90"/>
      <c r="F240" s="90"/>
      <c r="G240" s="90"/>
      <c r="H240" s="90"/>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90"/>
      <c r="F241" s="90"/>
      <c r="G241" s="90"/>
      <c r="H241" s="90"/>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90"/>
      <c r="F242" s="90"/>
      <c r="G242" s="90"/>
      <c r="H242" s="90"/>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90"/>
      <c r="F243" s="90"/>
      <c r="G243" s="90"/>
      <c r="H243" s="90"/>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90"/>
      <c r="F244" s="90"/>
      <c r="G244" s="90"/>
      <c r="H244" s="90"/>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90"/>
      <c r="F245" s="90"/>
      <c r="G245" s="90"/>
      <c r="H245" s="90"/>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90"/>
      <c r="F246" s="90"/>
      <c r="G246" s="90"/>
      <c r="H246" s="90"/>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90"/>
      <c r="F247" s="90"/>
      <c r="G247" s="90"/>
      <c r="H247" s="90"/>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90"/>
      <c r="F248" s="90"/>
      <c r="G248" s="90"/>
      <c r="H248" s="90"/>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90"/>
      <c r="F249" s="90"/>
      <c r="G249" s="90"/>
      <c r="H249" s="90"/>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90"/>
      <c r="F250" s="90"/>
      <c r="G250" s="90"/>
      <c r="H250" s="90"/>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90"/>
      <c r="F251" s="90"/>
      <c r="G251" s="90"/>
      <c r="H251" s="90"/>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90"/>
      <c r="F252" s="90"/>
      <c r="G252" s="90"/>
      <c r="H252" s="90"/>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90"/>
      <c r="F253" s="90"/>
      <c r="G253" s="90"/>
      <c r="H253" s="90"/>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90"/>
      <c r="F254" s="90"/>
      <c r="G254" s="90"/>
      <c r="H254" s="90"/>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90"/>
      <c r="F255" s="90"/>
      <c r="G255" s="90"/>
      <c r="H255" s="90"/>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90"/>
      <c r="F256" s="90"/>
      <c r="G256" s="90"/>
      <c r="H256" s="90"/>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90"/>
      <c r="F257" s="90"/>
      <c r="G257" s="90"/>
      <c r="H257" s="90"/>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90"/>
      <c r="F258" s="90"/>
      <c r="G258" s="90"/>
      <c r="H258" s="90"/>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90"/>
      <c r="F259" s="90"/>
      <c r="G259" s="90"/>
      <c r="H259" s="90"/>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90"/>
      <c r="F260" s="90"/>
      <c r="G260" s="90"/>
      <c r="H260" s="90"/>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90"/>
      <c r="F261" s="90"/>
      <c r="G261" s="90"/>
      <c r="H261" s="90"/>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90"/>
      <c r="F262" s="90"/>
      <c r="G262" s="90"/>
      <c r="H262" s="90"/>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90"/>
      <c r="F263" s="90"/>
      <c r="G263" s="90"/>
      <c r="H263" s="90"/>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90"/>
      <c r="F264" s="90"/>
      <c r="G264" s="90"/>
      <c r="H264" s="90"/>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90"/>
      <c r="F265" s="90"/>
      <c r="G265" s="90"/>
      <c r="H265" s="90"/>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90"/>
      <c r="F266" s="90"/>
      <c r="G266" s="90"/>
      <c r="H266" s="90"/>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90"/>
      <c r="F267" s="90"/>
      <c r="G267" s="90"/>
      <c r="H267" s="90"/>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90"/>
      <c r="F268" s="90"/>
      <c r="G268" s="90"/>
      <c r="H268" s="90"/>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90"/>
      <c r="F269" s="90"/>
      <c r="G269" s="90"/>
      <c r="H269" s="90"/>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90"/>
      <c r="F270" s="90"/>
      <c r="G270" s="90"/>
      <c r="H270" s="90"/>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90"/>
      <c r="F271" s="90"/>
      <c r="G271" s="90"/>
      <c r="H271" s="90"/>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90"/>
      <c r="F272" s="90"/>
      <c r="G272" s="90"/>
      <c r="H272" s="90"/>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90"/>
      <c r="F273" s="90"/>
      <c r="G273" s="90"/>
      <c r="H273" s="90"/>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90"/>
      <c r="F274" s="90"/>
      <c r="G274" s="90"/>
      <c r="H274" s="90"/>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90"/>
      <c r="F275" s="90"/>
      <c r="G275" s="90"/>
      <c r="H275" s="90"/>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90"/>
      <c r="F276" s="90"/>
      <c r="G276" s="90"/>
      <c r="H276" s="90"/>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90"/>
      <c r="F277" s="90"/>
      <c r="G277" s="90"/>
      <c r="H277" s="90"/>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90"/>
      <c r="F278" s="90"/>
      <c r="G278" s="90"/>
      <c r="H278" s="90"/>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90"/>
      <c r="F279" s="90"/>
      <c r="G279" s="90"/>
      <c r="H279" s="90"/>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90"/>
      <c r="F280" s="90"/>
      <c r="G280" s="90"/>
      <c r="H280" s="90"/>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90"/>
      <c r="F281" s="90"/>
      <c r="G281" s="90"/>
      <c r="H281" s="90"/>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90"/>
      <c r="F282" s="90"/>
      <c r="G282" s="90"/>
      <c r="H282" s="90"/>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90"/>
      <c r="F283" s="90"/>
      <c r="G283" s="90"/>
      <c r="H283" s="90"/>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90"/>
      <c r="F284" s="90"/>
      <c r="G284" s="90"/>
      <c r="H284" s="90"/>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90"/>
      <c r="F285" s="90"/>
      <c r="G285" s="90"/>
      <c r="H285" s="90"/>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90"/>
      <c r="F286" s="90"/>
      <c r="G286" s="90"/>
      <c r="H286" s="90"/>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90"/>
      <c r="F287" s="90"/>
      <c r="G287" s="90"/>
      <c r="H287" s="90"/>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90"/>
      <c r="F288" s="90"/>
      <c r="G288" s="90"/>
      <c r="H288" s="90"/>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90"/>
      <c r="F289" s="90"/>
      <c r="G289" s="90"/>
      <c r="H289" s="90"/>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90"/>
      <c r="F290" s="90"/>
      <c r="G290" s="90"/>
      <c r="H290" s="90"/>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90"/>
      <c r="F291" s="90"/>
      <c r="G291" s="90"/>
      <c r="H291" s="90"/>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90"/>
      <c r="F292" s="90"/>
      <c r="G292" s="90"/>
      <c r="H292" s="90"/>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90"/>
      <c r="F293" s="90"/>
      <c r="G293" s="90"/>
      <c r="H293" s="90"/>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90"/>
      <c r="F294" s="90"/>
      <c r="G294" s="90"/>
      <c r="H294" s="90"/>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90"/>
      <c r="F295" s="90"/>
      <c r="G295" s="90"/>
      <c r="H295" s="90"/>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90"/>
      <c r="F296" s="90"/>
      <c r="G296" s="90"/>
      <c r="H296" s="90"/>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90"/>
      <c r="F297" s="90"/>
      <c r="G297" s="90"/>
      <c r="H297" s="90"/>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90"/>
      <c r="F298" s="90"/>
      <c r="G298" s="90"/>
      <c r="H298" s="90"/>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90"/>
      <c r="F299" s="90"/>
      <c r="G299" s="90"/>
      <c r="H299" s="90"/>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90"/>
      <c r="F300" s="90"/>
      <c r="G300" s="90"/>
      <c r="H300" s="90"/>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90"/>
      <c r="F301" s="90"/>
      <c r="G301" s="90"/>
      <c r="H301" s="90"/>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90"/>
      <c r="F302" s="90"/>
      <c r="G302" s="90"/>
      <c r="H302" s="90"/>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90"/>
      <c r="F303" s="90"/>
      <c r="G303" s="90"/>
      <c r="H303" s="90"/>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90"/>
      <c r="F304" s="90"/>
      <c r="G304" s="90"/>
      <c r="H304" s="90"/>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90"/>
      <c r="F305" s="90"/>
      <c r="G305" s="90"/>
      <c r="H305" s="90"/>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90"/>
      <c r="F306" s="90"/>
      <c r="G306" s="90"/>
      <c r="H306" s="90"/>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90"/>
      <c r="F307" s="90"/>
      <c r="G307" s="90"/>
      <c r="H307" s="90"/>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90"/>
      <c r="F308" s="90"/>
      <c r="G308" s="90"/>
      <c r="H308" s="90"/>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90"/>
      <c r="F309" s="90"/>
      <c r="G309" s="90"/>
      <c r="H309" s="90"/>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90"/>
      <c r="F310" s="90"/>
      <c r="G310" s="90"/>
      <c r="H310" s="90"/>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90"/>
      <c r="F311" s="90"/>
      <c r="G311" s="90"/>
      <c r="H311" s="90"/>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90"/>
      <c r="F312" s="90"/>
      <c r="G312" s="90"/>
      <c r="H312" s="90"/>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90"/>
      <c r="F313" s="90"/>
      <c r="G313" s="90"/>
      <c r="H313" s="90"/>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90"/>
      <c r="F314" s="90"/>
      <c r="G314" s="90"/>
      <c r="H314" s="90"/>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90"/>
      <c r="F315" s="90"/>
      <c r="G315" s="90"/>
      <c r="H315" s="90"/>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90"/>
      <c r="F316" s="90"/>
      <c r="G316" s="90"/>
      <c r="H316" s="90"/>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90"/>
      <c r="F317" s="90"/>
      <c r="G317" s="90"/>
      <c r="H317" s="90"/>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90"/>
      <c r="F318" s="90"/>
      <c r="G318" s="90"/>
      <c r="H318" s="90"/>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90"/>
      <c r="F319" s="90"/>
      <c r="G319" s="90"/>
      <c r="H319" s="90"/>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90"/>
      <c r="F320" s="90"/>
      <c r="G320" s="90"/>
      <c r="H320" s="90"/>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90"/>
      <c r="F321" s="90"/>
      <c r="G321" s="90"/>
      <c r="H321" s="90"/>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90"/>
      <c r="F322" s="90"/>
      <c r="G322" s="90"/>
      <c r="H322" s="90"/>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90"/>
      <c r="F323" s="90"/>
      <c r="G323" s="90"/>
      <c r="H323" s="90"/>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90"/>
      <c r="F324" s="90"/>
      <c r="G324" s="90"/>
      <c r="H324" s="90"/>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90"/>
      <c r="F325" s="90"/>
      <c r="G325" s="90"/>
      <c r="H325" s="90"/>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90"/>
      <c r="F326" s="90"/>
      <c r="G326" s="90"/>
      <c r="H326" s="90"/>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90"/>
      <c r="F327" s="90"/>
      <c r="G327" s="90"/>
      <c r="H327" s="90"/>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90"/>
      <c r="F328" s="90"/>
      <c r="G328" s="90"/>
      <c r="H328" s="90"/>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90"/>
      <c r="F329" s="90"/>
      <c r="G329" s="90"/>
      <c r="H329" s="90"/>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90"/>
      <c r="F330" s="90"/>
      <c r="G330" s="90"/>
      <c r="H330" s="90"/>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90"/>
      <c r="F331" s="90"/>
      <c r="G331" s="90"/>
      <c r="H331" s="90"/>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90"/>
      <c r="F332" s="90"/>
      <c r="G332" s="90"/>
      <c r="H332" s="90"/>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90"/>
      <c r="F333" s="90"/>
      <c r="G333" s="90"/>
      <c r="H333" s="90"/>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90"/>
      <c r="F334" s="90"/>
      <c r="G334" s="90"/>
      <c r="H334" s="90"/>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90"/>
      <c r="F335" s="90"/>
      <c r="G335" s="90"/>
      <c r="H335" s="90"/>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90"/>
      <c r="F336" s="90"/>
      <c r="G336" s="90"/>
      <c r="H336" s="90"/>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90"/>
      <c r="F337" s="90"/>
      <c r="G337" s="90"/>
      <c r="H337" s="90"/>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90"/>
      <c r="F338" s="90"/>
      <c r="G338" s="90"/>
      <c r="H338" s="90"/>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90"/>
      <c r="F339" s="90"/>
      <c r="G339" s="90"/>
      <c r="H339" s="90"/>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90"/>
      <c r="F340" s="90"/>
      <c r="G340" s="90"/>
      <c r="H340" s="90"/>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90"/>
      <c r="F341" s="90"/>
      <c r="G341" s="90"/>
      <c r="H341" s="90"/>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90"/>
      <c r="F342" s="90"/>
      <c r="G342" s="90"/>
      <c r="H342" s="90"/>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90"/>
      <c r="F343" s="90"/>
      <c r="G343" s="90"/>
      <c r="H343" s="90"/>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90"/>
      <c r="F344" s="90"/>
      <c r="G344" s="90"/>
      <c r="H344" s="90"/>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90"/>
      <c r="F345" s="90"/>
      <c r="G345" s="90"/>
      <c r="H345" s="90"/>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90"/>
      <c r="F346" s="90"/>
      <c r="G346" s="90"/>
      <c r="H346" s="90"/>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90"/>
      <c r="F347" s="90"/>
      <c r="G347" s="90"/>
      <c r="H347" s="90"/>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90"/>
      <c r="F348" s="90"/>
      <c r="G348" s="90"/>
      <c r="H348" s="90"/>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90"/>
      <c r="F349" s="90"/>
      <c r="G349" s="90"/>
      <c r="H349" s="90"/>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90"/>
      <c r="F350" s="90"/>
      <c r="G350" s="90"/>
      <c r="H350" s="90"/>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90"/>
      <c r="F351" s="90"/>
      <c r="G351" s="90"/>
      <c r="H351" s="90"/>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90"/>
      <c r="F352" s="90"/>
      <c r="G352" s="90"/>
      <c r="H352" s="90"/>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90"/>
      <c r="F353" s="90"/>
      <c r="G353" s="90"/>
      <c r="H353" s="90"/>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90"/>
      <c r="F354" s="90"/>
      <c r="G354" s="90"/>
      <c r="H354" s="90"/>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90"/>
      <c r="F355" s="90"/>
      <c r="G355" s="90"/>
      <c r="H355" s="90"/>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90"/>
      <c r="F356" s="90"/>
      <c r="G356" s="90"/>
      <c r="H356" s="90"/>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90"/>
      <c r="F357" s="90"/>
      <c r="G357" s="90"/>
      <c r="H357" s="90"/>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90"/>
      <c r="F358" s="90"/>
      <c r="G358" s="90"/>
      <c r="H358" s="90"/>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90"/>
      <c r="F359" s="90"/>
      <c r="G359" s="90"/>
      <c r="H359" s="90"/>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90"/>
      <c r="F360" s="90"/>
      <c r="G360" s="90"/>
      <c r="H360" s="90"/>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90"/>
      <c r="F361" s="90"/>
      <c r="G361" s="90"/>
      <c r="H361" s="90"/>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90"/>
      <c r="F362" s="90"/>
      <c r="G362" s="90"/>
      <c r="H362" s="90"/>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90"/>
      <c r="F363" s="90"/>
      <c r="G363" s="90"/>
      <c r="H363" s="90"/>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90"/>
      <c r="F364" s="90"/>
      <c r="G364" s="90"/>
      <c r="H364" s="90"/>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90"/>
      <c r="F365" s="90"/>
      <c r="G365" s="90"/>
      <c r="H365" s="90"/>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90"/>
      <c r="F366" s="90"/>
      <c r="G366" s="90"/>
      <c r="H366" s="90"/>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90"/>
      <c r="F367" s="90"/>
      <c r="G367" s="90"/>
      <c r="H367" s="90"/>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90"/>
      <c r="F368" s="90"/>
      <c r="G368" s="90"/>
      <c r="H368" s="90"/>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90"/>
      <c r="F369" s="90"/>
      <c r="G369" s="90"/>
      <c r="H369" s="90"/>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90"/>
      <c r="F370" s="90"/>
      <c r="G370" s="90"/>
      <c r="H370" s="90"/>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90"/>
      <c r="F371" s="90"/>
      <c r="G371" s="90"/>
      <c r="H371" s="90"/>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90"/>
      <c r="F372" s="90"/>
      <c r="G372" s="90"/>
      <c r="H372" s="90"/>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90"/>
      <c r="F373" s="90"/>
      <c r="G373" s="90"/>
      <c r="H373" s="90"/>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90"/>
      <c r="F374" s="90"/>
      <c r="G374" s="90"/>
      <c r="H374" s="90"/>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90"/>
      <c r="F375" s="90"/>
      <c r="G375" s="90"/>
      <c r="H375" s="90"/>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90"/>
      <c r="F376" s="90"/>
      <c r="G376" s="90"/>
      <c r="H376" s="90"/>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90"/>
      <c r="F377" s="90"/>
      <c r="G377" s="90"/>
      <c r="H377" s="90"/>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90"/>
      <c r="F378" s="90"/>
      <c r="G378" s="90"/>
      <c r="H378" s="90"/>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90"/>
      <c r="F379" s="90"/>
      <c r="G379" s="90"/>
      <c r="H379" s="90"/>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90"/>
      <c r="F380" s="90"/>
      <c r="G380" s="90"/>
      <c r="H380" s="90"/>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90"/>
      <c r="F381" s="90"/>
      <c r="G381" s="90"/>
      <c r="H381" s="90"/>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90"/>
      <c r="F382" s="90"/>
      <c r="G382" s="90"/>
      <c r="H382" s="90"/>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90"/>
      <c r="F383" s="90"/>
      <c r="G383" s="90"/>
      <c r="H383" s="90"/>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90"/>
      <c r="F384" s="90"/>
      <c r="G384" s="90"/>
      <c r="H384" s="90"/>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90"/>
      <c r="F385" s="90"/>
      <c r="G385" s="90"/>
      <c r="H385" s="90"/>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90"/>
      <c r="F386" s="90"/>
      <c r="G386" s="90"/>
      <c r="H386" s="90"/>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90"/>
      <c r="F387" s="90"/>
      <c r="G387" s="90"/>
      <c r="H387" s="90"/>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90"/>
      <c r="F388" s="90"/>
      <c r="G388" s="90"/>
      <c r="H388" s="90"/>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90"/>
      <c r="F389" s="90"/>
      <c r="G389" s="90"/>
      <c r="H389" s="90"/>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90"/>
      <c r="F390" s="90"/>
      <c r="G390" s="90"/>
      <c r="H390" s="90"/>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90"/>
      <c r="F391" s="90"/>
      <c r="G391" s="90"/>
      <c r="H391" s="90"/>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90"/>
      <c r="F392" s="90"/>
      <c r="G392" s="90"/>
      <c r="H392" s="90"/>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90"/>
      <c r="F393" s="90"/>
      <c r="G393" s="90"/>
      <c r="H393" s="90"/>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90"/>
      <c r="F394" s="90"/>
      <c r="G394" s="90"/>
      <c r="H394" s="90"/>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90"/>
      <c r="F395" s="90"/>
      <c r="G395" s="90"/>
      <c r="H395" s="90"/>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90"/>
      <c r="F396" s="90"/>
      <c r="G396" s="90"/>
      <c r="H396" s="90"/>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90"/>
      <c r="F397" s="90"/>
      <c r="G397" s="90"/>
      <c r="H397" s="90"/>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90"/>
      <c r="F398" s="90"/>
      <c r="G398" s="90"/>
      <c r="H398" s="90"/>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90"/>
      <c r="F399" s="90"/>
      <c r="G399" s="90"/>
      <c r="H399" s="90"/>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90"/>
      <c r="F400" s="90"/>
      <c r="G400" s="90"/>
      <c r="H400" s="90"/>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90"/>
      <c r="F401" s="90"/>
      <c r="G401" s="90"/>
      <c r="H401" s="90"/>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90"/>
      <c r="F402" s="90"/>
      <c r="G402" s="90"/>
      <c r="H402" s="90"/>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90"/>
      <c r="F403" s="90"/>
      <c r="G403" s="90"/>
      <c r="H403" s="90"/>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90"/>
      <c r="F404" s="90"/>
      <c r="G404" s="90"/>
      <c r="H404" s="90"/>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90"/>
      <c r="F405" s="90"/>
      <c r="G405" s="90"/>
      <c r="H405" s="90"/>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90"/>
      <c r="F406" s="90"/>
      <c r="G406" s="90"/>
      <c r="H406" s="90"/>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90"/>
      <c r="F407" s="90"/>
      <c r="G407" s="90"/>
      <c r="H407" s="90"/>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90"/>
      <c r="F408" s="90"/>
      <c r="G408" s="90"/>
      <c r="H408" s="90"/>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90"/>
      <c r="F409" s="90"/>
      <c r="G409" s="90"/>
      <c r="H409" s="90"/>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90"/>
      <c r="F410" s="90"/>
      <c r="G410" s="90"/>
      <c r="H410" s="90"/>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90"/>
      <c r="F411" s="90"/>
      <c r="G411" s="90"/>
      <c r="H411" s="90"/>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90"/>
      <c r="F412" s="90"/>
      <c r="G412" s="90"/>
      <c r="H412" s="90"/>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90"/>
      <c r="F413" s="90"/>
      <c r="G413" s="90"/>
      <c r="H413" s="90"/>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90"/>
      <c r="F414" s="90"/>
      <c r="G414" s="90"/>
      <c r="H414" s="90"/>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90"/>
      <c r="F415" s="90"/>
      <c r="G415" s="90"/>
      <c r="H415" s="90"/>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90"/>
      <c r="F416" s="90"/>
      <c r="G416" s="90"/>
      <c r="H416" s="90"/>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90"/>
      <c r="F417" s="90"/>
      <c r="G417" s="90"/>
      <c r="H417" s="90"/>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90"/>
      <c r="F418" s="90"/>
      <c r="G418" s="90"/>
      <c r="H418" s="90"/>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90"/>
      <c r="F419" s="90"/>
      <c r="G419" s="90"/>
      <c r="H419" s="90"/>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90"/>
      <c r="F420" s="90"/>
      <c r="G420" s="90"/>
      <c r="H420" s="90"/>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90"/>
      <c r="F421" s="90"/>
      <c r="G421" s="90"/>
      <c r="H421" s="90"/>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90"/>
      <c r="F422" s="90"/>
      <c r="G422" s="90"/>
      <c r="H422" s="90"/>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90"/>
      <c r="F423" s="90"/>
      <c r="G423" s="90"/>
      <c r="H423" s="90"/>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90"/>
      <c r="F424" s="90"/>
      <c r="G424" s="90"/>
      <c r="H424" s="90"/>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90"/>
      <c r="F425" s="90"/>
      <c r="G425" s="90"/>
      <c r="H425" s="90"/>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90"/>
      <c r="F426" s="90"/>
      <c r="G426" s="90"/>
      <c r="H426" s="90"/>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90"/>
      <c r="F427" s="90"/>
      <c r="G427" s="90"/>
      <c r="H427" s="90"/>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90"/>
      <c r="F428" s="90"/>
      <c r="G428" s="90"/>
      <c r="H428" s="90"/>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90"/>
      <c r="F429" s="90"/>
      <c r="G429" s="90"/>
      <c r="H429" s="90"/>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90"/>
      <c r="F430" s="90"/>
      <c r="G430" s="90"/>
      <c r="H430" s="90"/>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90"/>
      <c r="F431" s="90"/>
      <c r="G431" s="90"/>
      <c r="H431" s="90"/>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90"/>
      <c r="F432" s="90"/>
      <c r="G432" s="90"/>
      <c r="H432" s="90"/>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90"/>
      <c r="F433" s="90"/>
      <c r="G433" s="90"/>
      <c r="H433" s="90"/>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90"/>
      <c r="F434" s="90"/>
      <c r="G434" s="90"/>
      <c r="H434" s="90"/>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90"/>
      <c r="F435" s="90"/>
      <c r="G435" s="90"/>
      <c r="H435" s="90"/>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90"/>
      <c r="F436" s="90"/>
      <c r="G436" s="90"/>
      <c r="H436" s="90"/>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90"/>
      <c r="F437" s="90"/>
      <c r="G437" s="90"/>
      <c r="H437" s="90"/>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90"/>
      <c r="F438" s="90"/>
      <c r="G438" s="90"/>
      <c r="H438" s="90"/>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90"/>
      <c r="F439" s="90"/>
      <c r="G439" s="90"/>
      <c r="H439" s="90"/>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90"/>
      <c r="F440" s="90"/>
      <c r="G440" s="90"/>
      <c r="H440" s="90"/>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90"/>
      <c r="F441" s="90"/>
      <c r="G441" s="90"/>
      <c r="H441" s="90"/>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90"/>
      <c r="F442" s="90"/>
      <c r="G442" s="90"/>
      <c r="H442" s="90"/>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90"/>
      <c r="F443" s="90"/>
      <c r="G443" s="90"/>
      <c r="H443" s="90"/>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90"/>
      <c r="F444" s="90"/>
      <c r="G444" s="90"/>
      <c r="H444" s="90"/>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90"/>
      <c r="F445" s="90"/>
      <c r="G445" s="90"/>
      <c r="H445" s="90"/>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90"/>
      <c r="F446" s="90"/>
      <c r="G446" s="90"/>
      <c r="H446" s="90"/>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90"/>
      <c r="F447" s="90"/>
      <c r="G447" s="90"/>
      <c r="H447" s="90"/>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90"/>
      <c r="F448" s="90"/>
      <c r="G448" s="90"/>
      <c r="H448" s="90"/>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90"/>
      <c r="F449" s="90"/>
      <c r="G449" s="90"/>
      <c r="H449" s="90"/>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90"/>
      <c r="F450" s="90"/>
      <c r="G450" s="90"/>
      <c r="H450" s="90"/>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90"/>
      <c r="F451" s="90"/>
      <c r="G451" s="90"/>
      <c r="H451" s="90"/>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90"/>
      <c r="F452" s="90"/>
      <c r="G452" s="90"/>
      <c r="H452" s="90"/>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90"/>
      <c r="F453" s="90"/>
      <c r="G453" s="90"/>
      <c r="H453" s="90"/>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90"/>
      <c r="F454" s="90"/>
      <c r="G454" s="90"/>
      <c r="H454" s="90"/>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90"/>
      <c r="F455" s="90"/>
      <c r="G455" s="90"/>
      <c r="H455" s="90"/>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90"/>
      <c r="F456" s="90"/>
      <c r="G456" s="90"/>
      <c r="H456" s="90"/>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90"/>
      <c r="F457" s="90"/>
      <c r="G457" s="90"/>
      <c r="H457" s="90"/>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90"/>
      <c r="F458" s="90"/>
      <c r="G458" s="90"/>
      <c r="H458" s="90"/>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90"/>
      <c r="F459" s="90"/>
      <c r="G459" s="90"/>
      <c r="H459" s="90"/>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90"/>
      <c r="F460" s="90"/>
      <c r="G460" s="90"/>
      <c r="H460" s="90"/>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90"/>
      <c r="F461" s="90"/>
      <c r="G461" s="90"/>
      <c r="H461" s="90"/>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90"/>
      <c r="F462" s="90"/>
      <c r="G462" s="90"/>
      <c r="H462" s="90"/>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90"/>
      <c r="F463" s="90"/>
      <c r="G463" s="90"/>
      <c r="H463" s="90"/>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90"/>
      <c r="F464" s="90"/>
      <c r="G464" s="90"/>
      <c r="H464" s="90"/>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90"/>
      <c r="F465" s="90"/>
      <c r="G465" s="90"/>
      <c r="H465" s="90"/>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90"/>
      <c r="F466" s="90"/>
      <c r="G466" s="90"/>
      <c r="H466" s="90"/>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90"/>
      <c r="F467" s="90"/>
      <c r="G467" s="90"/>
      <c r="H467" s="90"/>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90"/>
      <c r="F468" s="90"/>
      <c r="G468" s="90"/>
      <c r="H468" s="90"/>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90"/>
      <c r="F469" s="90"/>
      <c r="G469" s="90"/>
      <c r="H469" s="90"/>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90"/>
      <c r="F470" s="90"/>
      <c r="G470" s="90"/>
      <c r="H470" s="90"/>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90"/>
      <c r="F471" s="90"/>
      <c r="G471" s="90"/>
      <c r="H471" s="90"/>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90"/>
      <c r="F472" s="90"/>
      <c r="G472" s="90"/>
      <c r="H472" s="90"/>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90"/>
      <c r="F473" s="90"/>
      <c r="G473" s="90"/>
      <c r="H473" s="90"/>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90"/>
      <c r="F474" s="90"/>
      <c r="G474" s="90"/>
      <c r="H474" s="90"/>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90"/>
      <c r="F475" s="90"/>
      <c r="G475" s="90"/>
      <c r="H475" s="90"/>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90"/>
      <c r="F476" s="90"/>
      <c r="G476" s="90"/>
      <c r="H476" s="90"/>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90"/>
      <c r="F477" s="90"/>
      <c r="G477" s="90"/>
      <c r="H477" s="90"/>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90"/>
      <c r="F478" s="90"/>
      <c r="G478" s="90"/>
      <c r="H478" s="90"/>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90"/>
      <c r="F479" s="90"/>
      <c r="G479" s="90"/>
      <c r="H479" s="90"/>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90"/>
      <c r="F480" s="90"/>
      <c r="G480" s="90"/>
      <c r="H480" s="90"/>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90"/>
      <c r="F481" s="90"/>
      <c r="G481" s="90"/>
      <c r="H481" s="90"/>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90"/>
      <c r="F482" s="90"/>
      <c r="G482" s="90"/>
      <c r="H482" s="90"/>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90"/>
      <c r="F483" s="90"/>
      <c r="G483" s="90"/>
      <c r="H483" s="90"/>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90"/>
      <c r="F484" s="90"/>
      <c r="G484" s="90"/>
      <c r="H484" s="90"/>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90"/>
      <c r="F485" s="90"/>
      <c r="G485" s="90"/>
      <c r="H485" s="90"/>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90"/>
      <c r="F486" s="90"/>
      <c r="G486" s="90"/>
      <c r="H486" s="90"/>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90"/>
      <c r="F487" s="90"/>
      <c r="G487" s="90"/>
      <c r="H487" s="90"/>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90"/>
      <c r="F488" s="90"/>
      <c r="G488" s="90"/>
      <c r="H488" s="90"/>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90"/>
      <c r="F489" s="90"/>
      <c r="G489" s="90"/>
      <c r="H489" s="90"/>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90"/>
      <c r="F490" s="90"/>
      <c r="G490" s="90"/>
      <c r="H490" s="90"/>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90"/>
      <c r="F491" s="90"/>
      <c r="G491" s="90"/>
      <c r="H491" s="90"/>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90"/>
      <c r="F492" s="90"/>
      <c r="G492" s="90"/>
      <c r="H492" s="90"/>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90"/>
      <c r="F493" s="90"/>
      <c r="G493" s="90"/>
      <c r="H493" s="90"/>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90"/>
      <c r="F494" s="90"/>
      <c r="G494" s="90"/>
      <c r="H494" s="90"/>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90"/>
      <c r="F495" s="90"/>
      <c r="G495" s="90"/>
      <c r="H495" s="90"/>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90"/>
      <c r="F496" s="90"/>
      <c r="G496" s="90"/>
      <c r="H496" s="90"/>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90"/>
      <c r="F497" s="90"/>
      <c r="G497" s="90"/>
      <c r="H497" s="90"/>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90"/>
      <c r="F498" s="90"/>
      <c r="G498" s="90"/>
      <c r="H498" s="90"/>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90"/>
      <c r="F499" s="90"/>
      <c r="G499" s="90"/>
      <c r="H499" s="90"/>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90"/>
      <c r="F500" s="90"/>
      <c r="G500" s="90"/>
      <c r="H500" s="90"/>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90"/>
      <c r="F501" s="90"/>
      <c r="G501" s="90"/>
      <c r="H501" s="90"/>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90"/>
      <c r="F502" s="90"/>
      <c r="G502" s="90"/>
      <c r="H502" s="90"/>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90"/>
      <c r="F503" s="90"/>
      <c r="G503" s="90"/>
      <c r="H503" s="90"/>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90"/>
      <c r="F504" s="90"/>
      <c r="G504" s="90"/>
      <c r="H504" s="90"/>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90"/>
      <c r="F505" s="90"/>
      <c r="G505" s="90"/>
      <c r="H505" s="90"/>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90"/>
      <c r="F506" s="90"/>
      <c r="G506" s="90"/>
      <c r="H506" s="90"/>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90"/>
      <c r="F507" s="90"/>
      <c r="G507" s="90"/>
      <c r="H507" s="90"/>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90"/>
      <c r="F508" s="90"/>
      <c r="G508" s="90"/>
      <c r="H508" s="90"/>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90"/>
      <c r="F509" s="90"/>
      <c r="G509" s="90"/>
      <c r="H509" s="90"/>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90"/>
      <c r="F510" s="90"/>
      <c r="G510" s="90"/>
      <c r="H510" s="90"/>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90"/>
      <c r="F511" s="90"/>
      <c r="G511" s="90"/>
      <c r="H511" s="90"/>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90"/>
      <c r="F512" s="90"/>
      <c r="G512" s="90"/>
      <c r="H512" s="90"/>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90"/>
      <c r="F513" s="90"/>
      <c r="G513" s="90"/>
      <c r="H513" s="90"/>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90"/>
      <c r="F514" s="90"/>
      <c r="G514" s="90"/>
      <c r="H514" s="90"/>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90"/>
      <c r="F515" s="90"/>
      <c r="G515" s="90"/>
      <c r="H515" s="90"/>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90"/>
      <c r="F516" s="90"/>
      <c r="G516" s="90"/>
      <c r="H516" s="90"/>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90"/>
      <c r="F517" s="90"/>
      <c r="G517" s="90"/>
      <c r="H517" s="90"/>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90"/>
      <c r="F518" s="90"/>
      <c r="G518" s="90"/>
      <c r="H518" s="90"/>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90"/>
      <c r="F519" s="90"/>
      <c r="G519" s="90"/>
      <c r="H519" s="90"/>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90"/>
      <c r="F520" s="90"/>
      <c r="G520" s="90"/>
      <c r="H520" s="90"/>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90"/>
      <c r="F521" s="90"/>
      <c r="G521" s="90"/>
      <c r="H521" s="90"/>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90"/>
      <c r="F522" s="90"/>
      <c r="G522" s="90"/>
      <c r="H522" s="90"/>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90"/>
      <c r="F523" s="90"/>
      <c r="G523" s="90"/>
      <c r="H523" s="90"/>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90"/>
      <c r="F524" s="90"/>
      <c r="G524" s="90"/>
      <c r="H524" s="90"/>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90"/>
      <c r="F525" s="90"/>
      <c r="G525" s="90"/>
      <c r="H525" s="90"/>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90"/>
      <c r="F526" s="90"/>
      <c r="G526" s="90"/>
      <c r="H526" s="90"/>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90"/>
      <c r="F527" s="90"/>
      <c r="G527" s="90"/>
      <c r="H527" s="90"/>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90"/>
      <c r="F528" s="90"/>
      <c r="G528" s="90"/>
      <c r="H528" s="90"/>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90"/>
      <c r="F529" s="90"/>
      <c r="G529" s="90"/>
      <c r="H529" s="90"/>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90"/>
      <c r="F530" s="90"/>
      <c r="G530" s="90"/>
      <c r="H530" s="90"/>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90"/>
      <c r="F531" s="90"/>
      <c r="G531" s="90"/>
      <c r="H531" s="90"/>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90"/>
      <c r="F532" s="90"/>
      <c r="G532" s="90"/>
      <c r="H532" s="90"/>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90"/>
      <c r="F533" s="90"/>
      <c r="G533" s="90"/>
      <c r="H533" s="90"/>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90"/>
      <c r="F534" s="90"/>
      <c r="G534" s="90"/>
      <c r="H534" s="90"/>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90"/>
      <c r="F535" s="90"/>
      <c r="G535" s="90"/>
      <c r="H535" s="90"/>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90"/>
      <c r="F536" s="90"/>
      <c r="G536" s="90"/>
      <c r="H536" s="90"/>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90"/>
      <c r="F537" s="90"/>
      <c r="G537" s="90"/>
      <c r="H537" s="90"/>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90"/>
      <c r="F538" s="90"/>
      <c r="G538" s="90"/>
      <c r="H538" s="90"/>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90"/>
      <c r="F539" s="90"/>
      <c r="G539" s="90"/>
      <c r="H539" s="90"/>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90"/>
      <c r="F540" s="90"/>
      <c r="G540" s="90"/>
      <c r="H540" s="90"/>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90"/>
      <c r="F541" s="90"/>
      <c r="G541" s="90"/>
      <c r="H541" s="90"/>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90"/>
      <c r="F542" s="90"/>
      <c r="G542" s="90"/>
      <c r="H542" s="90"/>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90"/>
      <c r="F543" s="90"/>
      <c r="G543" s="90"/>
      <c r="H543" s="90"/>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90"/>
      <c r="F544" s="90"/>
      <c r="G544" s="90"/>
      <c r="H544" s="90"/>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90"/>
      <c r="F545" s="90"/>
      <c r="G545" s="90"/>
      <c r="H545" s="90"/>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90"/>
      <c r="F546" s="90"/>
      <c r="G546" s="90"/>
      <c r="H546" s="90"/>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90"/>
      <c r="F547" s="90"/>
      <c r="G547" s="90"/>
      <c r="H547" s="90"/>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90"/>
      <c r="F548" s="90"/>
      <c r="G548" s="90"/>
      <c r="H548" s="90"/>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90"/>
      <c r="F549" s="90"/>
      <c r="G549" s="90"/>
      <c r="H549" s="90"/>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90"/>
      <c r="F550" s="90"/>
      <c r="G550" s="90"/>
      <c r="H550" s="90"/>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90"/>
      <c r="F551" s="90"/>
      <c r="G551" s="90"/>
      <c r="H551" s="90"/>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90"/>
      <c r="F552" s="90"/>
      <c r="G552" s="90"/>
      <c r="H552" s="90"/>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90"/>
      <c r="F553" s="90"/>
      <c r="G553" s="90"/>
      <c r="H553" s="90"/>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90"/>
      <c r="F554" s="90"/>
      <c r="G554" s="90"/>
      <c r="H554" s="90"/>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90"/>
      <c r="F555" s="90"/>
      <c r="G555" s="90"/>
      <c r="H555" s="90"/>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90"/>
      <c r="F556" s="90"/>
      <c r="G556" s="90"/>
      <c r="H556" s="90"/>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90"/>
      <c r="F557" s="90"/>
      <c r="G557" s="90"/>
      <c r="H557" s="90"/>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90"/>
      <c r="F558" s="90"/>
      <c r="G558" s="90"/>
      <c r="H558" s="90"/>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90"/>
      <c r="F559" s="90"/>
      <c r="G559" s="90"/>
      <c r="H559" s="90"/>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90"/>
      <c r="F560" s="90"/>
      <c r="G560" s="90"/>
      <c r="H560" s="90"/>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90"/>
      <c r="F561" s="90"/>
      <c r="G561" s="90"/>
      <c r="H561" s="90"/>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90"/>
      <c r="F562" s="90"/>
      <c r="G562" s="90"/>
      <c r="H562" s="90"/>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90"/>
      <c r="F563" s="90"/>
      <c r="G563" s="90"/>
      <c r="H563" s="90"/>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90"/>
      <c r="F564" s="90"/>
      <c r="G564" s="90"/>
      <c r="H564" s="90"/>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90"/>
      <c r="F565" s="90"/>
      <c r="G565" s="90"/>
      <c r="H565" s="90"/>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90"/>
      <c r="F566" s="90"/>
      <c r="G566" s="90"/>
      <c r="H566" s="90"/>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90"/>
      <c r="F567" s="90"/>
      <c r="G567" s="90"/>
      <c r="H567" s="90"/>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90"/>
      <c r="F568" s="90"/>
      <c r="G568" s="90"/>
      <c r="H568" s="90"/>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90"/>
      <c r="F569" s="90"/>
      <c r="G569" s="90"/>
      <c r="H569" s="90"/>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90"/>
      <c r="F570" s="90"/>
      <c r="G570" s="90"/>
      <c r="H570" s="90"/>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90"/>
      <c r="F571" s="90"/>
      <c r="G571" s="90"/>
      <c r="H571" s="90"/>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90"/>
      <c r="F572" s="90"/>
      <c r="G572" s="90"/>
      <c r="H572" s="90"/>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90"/>
      <c r="F573" s="90"/>
      <c r="G573" s="90"/>
      <c r="H573" s="90"/>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90"/>
      <c r="F574" s="90"/>
      <c r="G574" s="90"/>
      <c r="H574" s="90"/>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90"/>
      <c r="F575" s="90"/>
      <c r="G575" s="90"/>
      <c r="H575" s="90"/>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90"/>
      <c r="F576" s="90"/>
      <c r="G576" s="90"/>
      <c r="H576" s="90"/>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90"/>
      <c r="F577" s="90"/>
      <c r="G577" s="90"/>
      <c r="H577" s="90"/>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90"/>
      <c r="F578" s="90"/>
      <c r="G578" s="90"/>
      <c r="H578" s="90"/>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90"/>
      <c r="F579" s="90"/>
      <c r="G579" s="90"/>
      <c r="H579" s="90"/>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90"/>
      <c r="F580" s="90"/>
      <c r="G580" s="90"/>
      <c r="H580" s="90"/>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90"/>
      <c r="F581" s="90"/>
      <c r="G581" s="90"/>
      <c r="H581" s="90"/>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90"/>
      <c r="F582" s="90"/>
      <c r="G582" s="90"/>
      <c r="H582" s="90"/>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90"/>
      <c r="F583" s="90"/>
      <c r="G583" s="90"/>
      <c r="H583" s="90"/>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90"/>
      <c r="F584" s="90"/>
      <c r="G584" s="90"/>
      <c r="H584" s="90"/>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90"/>
      <c r="F585" s="90"/>
      <c r="G585" s="90"/>
      <c r="H585" s="90"/>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90"/>
      <c r="F586" s="90"/>
      <c r="G586" s="90"/>
      <c r="H586" s="90"/>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90"/>
      <c r="F587" s="90"/>
      <c r="G587" s="90"/>
      <c r="H587" s="90"/>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90"/>
      <c r="F588" s="90"/>
      <c r="G588" s="90"/>
      <c r="H588" s="90"/>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90"/>
      <c r="F589" s="90"/>
      <c r="G589" s="90"/>
      <c r="H589" s="90"/>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90"/>
      <c r="F590" s="90"/>
      <c r="G590" s="90"/>
      <c r="H590" s="90"/>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90"/>
      <c r="F591" s="90"/>
      <c r="G591" s="90"/>
      <c r="H591" s="90"/>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90"/>
      <c r="F592" s="90"/>
      <c r="G592" s="90"/>
      <c r="H592" s="90"/>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90"/>
      <c r="F593" s="90"/>
      <c r="G593" s="90"/>
      <c r="H593" s="90"/>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90"/>
      <c r="F594" s="90"/>
      <c r="G594" s="90"/>
      <c r="H594" s="90"/>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90"/>
      <c r="F595" s="90"/>
      <c r="G595" s="90"/>
      <c r="H595" s="90"/>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90"/>
      <c r="F596" s="90"/>
      <c r="G596" s="90"/>
      <c r="H596" s="90"/>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90"/>
      <c r="F597" s="90"/>
      <c r="G597" s="90"/>
      <c r="H597" s="90"/>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90"/>
      <c r="F598" s="90"/>
      <c r="G598" s="90"/>
      <c r="H598" s="90"/>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90"/>
      <c r="F599" s="90"/>
      <c r="G599" s="90"/>
      <c r="H599" s="90"/>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90"/>
      <c r="F600" s="90"/>
      <c r="G600" s="90"/>
      <c r="H600" s="90"/>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90"/>
      <c r="F601" s="90"/>
      <c r="G601" s="90"/>
      <c r="H601" s="90"/>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90"/>
      <c r="F602" s="90"/>
      <c r="G602" s="90"/>
      <c r="H602" s="90"/>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90"/>
      <c r="F603" s="90"/>
      <c r="G603" s="90"/>
      <c r="H603" s="90"/>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90"/>
      <c r="F604" s="90"/>
      <c r="G604" s="90"/>
      <c r="H604" s="90"/>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90"/>
      <c r="F605" s="90"/>
      <c r="G605" s="90"/>
      <c r="H605" s="90"/>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90"/>
      <c r="F606" s="90"/>
      <c r="G606" s="90"/>
      <c r="H606" s="90"/>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90"/>
      <c r="F607" s="90"/>
      <c r="G607" s="90"/>
      <c r="H607" s="90"/>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90"/>
      <c r="F608" s="90"/>
      <c r="G608" s="90"/>
      <c r="H608" s="90"/>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90"/>
      <c r="F609" s="90"/>
      <c r="G609" s="90"/>
      <c r="H609" s="90"/>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90"/>
      <c r="F610" s="90"/>
      <c r="G610" s="90"/>
      <c r="H610" s="90"/>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90"/>
      <c r="F611" s="90"/>
      <c r="G611" s="90"/>
      <c r="H611" s="90"/>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90"/>
      <c r="F612" s="90"/>
      <c r="G612" s="90"/>
      <c r="H612" s="90"/>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90"/>
      <c r="F613" s="90"/>
      <c r="G613" s="90"/>
      <c r="H613" s="90"/>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90"/>
      <c r="F614" s="90"/>
      <c r="G614" s="90"/>
      <c r="H614" s="90"/>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90"/>
      <c r="F615" s="90"/>
      <c r="G615" s="90"/>
      <c r="H615" s="90"/>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90"/>
      <c r="F616" s="90"/>
      <c r="G616" s="90"/>
      <c r="H616" s="90"/>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90"/>
      <c r="F617" s="90"/>
      <c r="G617" s="90"/>
      <c r="H617" s="90"/>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90"/>
      <c r="F618" s="90"/>
      <c r="G618" s="90"/>
      <c r="H618" s="90"/>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90"/>
      <c r="F619" s="90"/>
      <c r="G619" s="90"/>
      <c r="H619" s="90"/>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90"/>
      <c r="F620" s="90"/>
      <c r="G620" s="90"/>
      <c r="H620" s="90"/>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90"/>
      <c r="F621" s="90"/>
      <c r="G621" s="90"/>
      <c r="H621" s="90"/>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90"/>
      <c r="F622" s="90"/>
      <c r="G622" s="90"/>
      <c r="H622" s="90"/>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90"/>
      <c r="F623" s="90"/>
      <c r="G623" s="90"/>
      <c r="H623" s="90"/>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90"/>
      <c r="F624" s="90"/>
      <c r="G624" s="90"/>
      <c r="H624" s="90"/>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90"/>
      <c r="F625" s="90"/>
      <c r="G625" s="90"/>
      <c r="H625" s="90"/>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90"/>
      <c r="F626" s="90"/>
      <c r="G626" s="90"/>
      <c r="H626" s="90"/>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90"/>
      <c r="F627" s="90"/>
      <c r="G627" s="90"/>
      <c r="H627" s="90"/>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90"/>
      <c r="F628" s="90"/>
      <c r="G628" s="90"/>
      <c r="H628" s="90"/>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90"/>
      <c r="F629" s="90"/>
      <c r="G629" s="90"/>
      <c r="H629" s="90"/>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90"/>
      <c r="F630" s="90"/>
      <c r="G630" s="90"/>
      <c r="H630" s="90"/>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90"/>
      <c r="F631" s="90"/>
      <c r="G631" s="90"/>
      <c r="H631" s="90"/>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90"/>
      <c r="F632" s="90"/>
      <c r="G632" s="90"/>
      <c r="H632" s="90"/>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90"/>
      <c r="F633" s="90"/>
      <c r="G633" s="90"/>
      <c r="H633" s="90"/>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90"/>
      <c r="F634" s="90"/>
      <c r="G634" s="90"/>
      <c r="H634" s="90"/>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90"/>
      <c r="F635" s="90"/>
      <c r="G635" s="90"/>
      <c r="H635" s="90"/>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90"/>
      <c r="F636" s="90"/>
      <c r="G636" s="90"/>
      <c r="H636" s="90"/>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90"/>
      <c r="F637" s="90"/>
      <c r="G637" s="90"/>
      <c r="H637" s="90"/>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90"/>
      <c r="F638" s="90"/>
      <c r="G638" s="90"/>
      <c r="H638" s="90"/>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90"/>
      <c r="F639" s="90"/>
      <c r="G639" s="90"/>
      <c r="H639" s="90"/>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90"/>
      <c r="F640" s="90"/>
      <c r="G640" s="90"/>
      <c r="H640" s="90"/>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90"/>
      <c r="F641" s="90"/>
      <c r="G641" s="90"/>
      <c r="H641" s="90"/>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90"/>
      <c r="F642" s="90"/>
      <c r="G642" s="90"/>
      <c r="H642" s="90"/>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90"/>
      <c r="F643" s="90"/>
      <c r="G643" s="90"/>
      <c r="H643" s="90"/>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90"/>
      <c r="F644" s="90"/>
      <c r="G644" s="90"/>
      <c r="H644" s="90"/>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90"/>
      <c r="F645" s="90"/>
      <c r="G645" s="90"/>
      <c r="H645" s="90"/>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90"/>
      <c r="F646" s="90"/>
      <c r="G646" s="90"/>
      <c r="H646" s="90"/>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90"/>
      <c r="F647" s="90"/>
      <c r="G647" s="90"/>
      <c r="H647" s="90"/>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90"/>
      <c r="F648" s="90"/>
      <c r="G648" s="90"/>
      <c r="H648" s="90"/>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90"/>
      <c r="F649" s="90"/>
      <c r="G649" s="90"/>
      <c r="H649" s="90"/>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90"/>
      <c r="F650" s="90"/>
      <c r="G650" s="90"/>
      <c r="H650" s="90"/>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90"/>
      <c r="F651" s="90"/>
      <c r="G651" s="90"/>
      <c r="H651" s="90"/>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90"/>
      <c r="F652" s="90"/>
      <c r="G652" s="90"/>
      <c r="H652" s="90"/>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90"/>
      <c r="F653" s="90"/>
      <c r="G653" s="90"/>
      <c r="H653" s="90"/>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90"/>
      <c r="F654" s="90"/>
      <c r="G654" s="90"/>
      <c r="H654" s="90"/>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90"/>
      <c r="F655" s="90"/>
      <c r="G655" s="90"/>
      <c r="H655" s="90"/>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90"/>
      <c r="F656" s="90"/>
      <c r="G656" s="90"/>
      <c r="H656" s="90"/>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90"/>
      <c r="F657" s="90"/>
      <c r="G657" s="90"/>
      <c r="H657" s="90"/>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90"/>
      <c r="F658" s="90"/>
      <c r="G658" s="90"/>
      <c r="H658" s="90"/>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90"/>
      <c r="F659" s="90"/>
      <c r="G659" s="90"/>
      <c r="H659" s="90"/>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90"/>
      <c r="F660" s="90"/>
      <c r="G660" s="90"/>
      <c r="H660" s="90"/>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90"/>
      <c r="F661" s="90"/>
      <c r="G661" s="90"/>
      <c r="H661" s="90"/>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90"/>
      <c r="F662" s="90"/>
      <c r="G662" s="90"/>
      <c r="H662" s="90"/>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90"/>
      <c r="F663" s="90"/>
      <c r="G663" s="90"/>
      <c r="H663" s="90"/>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90"/>
      <c r="F664" s="90"/>
      <c r="G664" s="90"/>
      <c r="H664" s="90"/>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90"/>
      <c r="F665" s="90"/>
      <c r="G665" s="90"/>
      <c r="H665" s="90"/>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90"/>
      <c r="F666" s="90"/>
      <c r="G666" s="90"/>
      <c r="H666" s="90"/>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90"/>
      <c r="F667" s="90"/>
      <c r="G667" s="90"/>
      <c r="H667" s="90"/>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90"/>
      <c r="F668" s="90"/>
      <c r="G668" s="90"/>
      <c r="H668" s="90"/>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90"/>
      <c r="F669" s="90"/>
      <c r="G669" s="90"/>
      <c r="H669" s="90"/>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90"/>
      <c r="F670" s="90"/>
      <c r="G670" s="90"/>
      <c r="H670" s="90"/>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90"/>
      <c r="F671" s="90"/>
      <c r="G671" s="90"/>
      <c r="H671" s="90"/>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90"/>
      <c r="F672" s="90"/>
      <c r="G672" s="90"/>
      <c r="H672" s="90"/>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90"/>
      <c r="F673" s="90"/>
      <c r="G673" s="90"/>
      <c r="H673" s="90"/>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90"/>
      <c r="F674" s="90"/>
      <c r="G674" s="90"/>
      <c r="H674" s="90"/>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90"/>
      <c r="F675" s="90"/>
      <c r="G675" s="90"/>
      <c r="H675" s="90"/>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90"/>
      <c r="F676" s="90"/>
      <c r="G676" s="90"/>
      <c r="H676" s="90"/>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90"/>
      <c r="F677" s="90"/>
      <c r="G677" s="90"/>
      <c r="H677" s="90"/>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90"/>
      <c r="F678" s="90"/>
      <c r="G678" s="90"/>
      <c r="H678" s="90"/>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90"/>
      <c r="F679" s="90"/>
      <c r="G679" s="90"/>
      <c r="H679" s="90"/>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90"/>
      <c r="F680" s="90"/>
      <c r="G680" s="90"/>
      <c r="H680" s="90"/>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90"/>
      <c r="F681" s="90"/>
      <c r="G681" s="90"/>
      <c r="H681" s="90"/>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90"/>
      <c r="F682" s="90"/>
      <c r="G682" s="90"/>
      <c r="H682" s="90"/>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90"/>
      <c r="F683" s="90"/>
      <c r="G683" s="90"/>
      <c r="H683" s="90"/>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90"/>
      <c r="F684" s="90"/>
      <c r="G684" s="90"/>
      <c r="H684" s="90"/>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90"/>
      <c r="F685" s="90"/>
      <c r="G685" s="90"/>
      <c r="H685" s="90"/>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90"/>
      <c r="F686" s="90"/>
      <c r="G686" s="90"/>
      <c r="H686" s="90"/>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90"/>
      <c r="F687" s="90"/>
      <c r="G687" s="90"/>
      <c r="H687" s="90"/>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90"/>
      <c r="F688" s="90"/>
      <c r="G688" s="90"/>
      <c r="H688" s="90"/>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90"/>
      <c r="F689" s="90"/>
      <c r="G689" s="90"/>
      <c r="H689" s="90"/>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90"/>
      <c r="F690" s="90"/>
      <c r="G690" s="90"/>
      <c r="H690" s="90"/>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90"/>
      <c r="F691" s="90"/>
      <c r="G691" s="90"/>
      <c r="H691" s="90"/>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90"/>
      <c r="F692" s="90"/>
      <c r="G692" s="90"/>
      <c r="H692" s="90"/>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90"/>
      <c r="F693" s="90"/>
      <c r="G693" s="90"/>
      <c r="H693" s="90"/>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90"/>
      <c r="F694" s="90"/>
      <c r="G694" s="90"/>
      <c r="H694" s="90"/>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90"/>
      <c r="F695" s="90"/>
      <c r="G695" s="90"/>
      <c r="H695" s="90"/>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90"/>
      <c r="F696" s="90"/>
      <c r="G696" s="90"/>
      <c r="H696" s="90"/>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90"/>
      <c r="F697" s="90"/>
      <c r="G697" s="90"/>
      <c r="H697" s="90"/>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90"/>
      <c r="F698" s="90"/>
      <c r="G698" s="90"/>
      <c r="H698" s="90"/>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90"/>
      <c r="F699" s="90"/>
      <c r="G699" s="90"/>
      <c r="H699" s="90"/>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90"/>
      <c r="F700" s="90"/>
      <c r="G700" s="90"/>
      <c r="H700" s="90"/>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90"/>
      <c r="F701" s="90"/>
      <c r="G701" s="90"/>
      <c r="H701" s="90"/>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90"/>
      <c r="F702" s="90"/>
      <c r="G702" s="90"/>
      <c r="H702" s="90"/>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90"/>
      <c r="F703" s="90"/>
      <c r="G703" s="90"/>
      <c r="H703" s="90"/>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90"/>
      <c r="F704" s="90"/>
      <c r="G704" s="90"/>
      <c r="H704" s="90"/>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90"/>
      <c r="F705" s="90"/>
      <c r="G705" s="90"/>
      <c r="H705" s="90"/>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90"/>
      <c r="F706" s="90"/>
      <c r="G706" s="90"/>
      <c r="H706" s="90"/>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90"/>
      <c r="F707" s="90"/>
      <c r="G707" s="90"/>
      <c r="H707" s="90"/>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90"/>
      <c r="F708" s="90"/>
      <c r="G708" s="90"/>
      <c r="H708" s="90"/>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90"/>
      <c r="F709" s="90"/>
      <c r="G709" s="90"/>
      <c r="H709" s="90"/>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90"/>
      <c r="F710" s="90"/>
      <c r="G710" s="90"/>
      <c r="H710" s="90"/>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90"/>
      <c r="F711" s="90"/>
      <c r="G711" s="90"/>
      <c r="H711" s="90"/>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90"/>
      <c r="F712" s="90"/>
      <c r="G712" s="90"/>
      <c r="H712" s="90"/>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90"/>
      <c r="F713" s="90"/>
      <c r="G713" s="90"/>
      <c r="H713" s="90"/>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90"/>
      <c r="F714" s="90"/>
      <c r="G714" s="90"/>
      <c r="H714" s="90"/>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90"/>
      <c r="F715" s="90"/>
      <c r="G715" s="90"/>
      <c r="H715" s="90"/>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90"/>
      <c r="F716" s="90"/>
      <c r="G716" s="90"/>
      <c r="H716" s="90"/>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90"/>
      <c r="F717" s="90"/>
      <c r="G717" s="90"/>
      <c r="H717" s="90"/>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90"/>
      <c r="F718" s="90"/>
      <c r="G718" s="90"/>
      <c r="H718" s="90"/>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90"/>
      <c r="F719" s="90"/>
      <c r="G719" s="90"/>
      <c r="H719" s="90"/>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90"/>
      <c r="F720" s="90"/>
      <c r="G720" s="90"/>
      <c r="H720" s="90"/>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90"/>
      <c r="F721" s="90"/>
      <c r="G721" s="90"/>
      <c r="H721" s="90"/>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90"/>
      <c r="F722" s="90"/>
      <c r="G722" s="90"/>
      <c r="H722" s="90"/>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90"/>
      <c r="F723" s="90"/>
      <c r="G723" s="90"/>
      <c r="H723" s="90"/>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90"/>
      <c r="F724" s="90"/>
      <c r="G724" s="90"/>
      <c r="H724" s="90"/>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90"/>
      <c r="F725" s="90"/>
      <c r="G725" s="90"/>
      <c r="H725" s="90"/>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90"/>
      <c r="F726" s="90"/>
      <c r="G726" s="90"/>
      <c r="H726" s="90"/>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90"/>
      <c r="F727" s="90"/>
      <c r="G727" s="90"/>
      <c r="H727" s="90"/>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90"/>
      <c r="F728" s="90"/>
      <c r="G728" s="90"/>
      <c r="H728" s="90"/>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90"/>
      <c r="F729" s="90"/>
      <c r="G729" s="90"/>
      <c r="H729" s="90"/>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90"/>
      <c r="F730" s="90"/>
      <c r="G730" s="90"/>
      <c r="H730" s="90"/>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90"/>
      <c r="F731" s="90"/>
      <c r="G731" s="90"/>
      <c r="H731" s="90"/>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90"/>
      <c r="F732" s="90"/>
      <c r="G732" s="90"/>
      <c r="H732" s="90"/>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90"/>
      <c r="F733" s="90"/>
      <c r="G733" s="90"/>
      <c r="H733" s="90"/>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90"/>
      <c r="F734" s="90"/>
      <c r="G734" s="90"/>
      <c r="H734" s="90"/>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90"/>
      <c r="F735" s="90"/>
      <c r="G735" s="90"/>
      <c r="H735" s="90"/>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90"/>
      <c r="F736" s="90"/>
      <c r="G736" s="90"/>
      <c r="H736" s="90"/>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90"/>
      <c r="F737" s="90"/>
      <c r="G737" s="90"/>
      <c r="H737" s="90"/>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90"/>
      <c r="F738" s="90"/>
      <c r="G738" s="90"/>
      <c r="H738" s="90"/>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90"/>
      <c r="F739" s="90"/>
      <c r="G739" s="90"/>
      <c r="H739" s="90"/>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90"/>
      <c r="F740" s="90"/>
      <c r="G740" s="90"/>
      <c r="H740" s="90"/>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90"/>
      <c r="F741" s="90"/>
      <c r="G741" s="90"/>
      <c r="H741" s="90"/>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90"/>
      <c r="F742" s="90"/>
      <c r="G742" s="90"/>
      <c r="H742" s="90"/>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90"/>
      <c r="F743" s="90"/>
      <c r="G743" s="90"/>
      <c r="H743" s="90"/>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90"/>
      <c r="F744" s="90"/>
      <c r="G744" s="90"/>
      <c r="H744" s="90"/>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90"/>
      <c r="F745" s="90"/>
      <c r="G745" s="90"/>
      <c r="H745" s="90"/>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90"/>
      <c r="F746" s="90"/>
      <c r="G746" s="90"/>
      <c r="H746" s="90"/>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90"/>
      <c r="F747" s="90"/>
      <c r="G747" s="90"/>
      <c r="H747" s="90"/>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90"/>
      <c r="F748" s="90"/>
      <c r="G748" s="90"/>
      <c r="H748" s="90"/>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90"/>
      <c r="F749" s="90"/>
      <c r="G749" s="90"/>
      <c r="H749" s="90"/>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90"/>
      <c r="F750" s="90"/>
      <c r="G750" s="90"/>
      <c r="H750" s="90"/>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90"/>
      <c r="F751" s="90"/>
      <c r="G751" s="90"/>
      <c r="H751" s="90"/>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90"/>
      <c r="F752" s="90"/>
      <c r="G752" s="90"/>
      <c r="H752" s="90"/>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90"/>
      <c r="F753" s="90"/>
      <c r="G753" s="90"/>
      <c r="H753" s="90"/>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90"/>
      <c r="F754" s="90"/>
      <c r="G754" s="90"/>
      <c r="H754" s="90"/>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90"/>
      <c r="F755" s="90"/>
      <c r="G755" s="90"/>
      <c r="H755" s="90"/>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90"/>
      <c r="F756" s="90"/>
      <c r="G756" s="90"/>
      <c r="H756" s="90"/>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90"/>
      <c r="F757" s="90"/>
      <c r="G757" s="90"/>
      <c r="H757" s="90"/>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90"/>
      <c r="F758" s="90"/>
      <c r="G758" s="90"/>
      <c r="H758" s="90"/>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90"/>
      <c r="F759" s="90"/>
      <c r="G759" s="90"/>
      <c r="H759" s="90"/>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90"/>
      <c r="F760" s="90"/>
      <c r="G760" s="90"/>
      <c r="H760" s="90"/>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90"/>
      <c r="F761" s="90"/>
      <c r="G761" s="90"/>
      <c r="H761" s="90"/>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90"/>
      <c r="F762" s="90"/>
      <c r="G762" s="90"/>
      <c r="H762" s="90"/>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90"/>
      <c r="F763" s="90"/>
      <c r="G763" s="90"/>
      <c r="H763" s="90"/>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90"/>
      <c r="F764" s="90"/>
      <c r="G764" s="90"/>
      <c r="H764" s="90"/>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90"/>
      <c r="F765" s="90"/>
      <c r="G765" s="90"/>
      <c r="H765" s="90"/>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90"/>
      <c r="F766" s="90"/>
      <c r="G766" s="90"/>
      <c r="H766" s="90"/>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90"/>
      <c r="F767" s="90"/>
      <c r="G767" s="90"/>
      <c r="H767" s="90"/>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90"/>
      <c r="F768" s="90"/>
      <c r="G768" s="90"/>
      <c r="H768" s="90"/>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90"/>
      <c r="F769" s="90"/>
      <c r="G769" s="90"/>
      <c r="H769" s="90"/>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90"/>
      <c r="F770" s="90"/>
      <c r="G770" s="90"/>
      <c r="H770" s="90"/>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90"/>
      <c r="F771" s="90"/>
      <c r="G771" s="90"/>
      <c r="H771" s="90"/>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90"/>
      <c r="F772" s="90"/>
      <c r="G772" s="90"/>
      <c r="H772" s="90"/>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90"/>
      <c r="F773" s="90"/>
      <c r="G773" s="90"/>
      <c r="H773" s="90"/>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90"/>
      <c r="F774" s="90"/>
      <c r="G774" s="90"/>
      <c r="H774" s="90"/>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90"/>
      <c r="F775" s="90"/>
      <c r="G775" s="90"/>
      <c r="H775" s="90"/>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90"/>
      <c r="F776" s="90"/>
      <c r="G776" s="90"/>
      <c r="H776" s="90"/>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90"/>
      <c r="F777" s="90"/>
      <c r="G777" s="90"/>
      <c r="H777" s="90"/>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90"/>
      <c r="F778" s="90"/>
      <c r="G778" s="90"/>
      <c r="H778" s="90"/>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90"/>
      <c r="F779" s="90"/>
      <c r="G779" s="90"/>
      <c r="H779" s="90"/>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90"/>
      <c r="F780" s="90"/>
      <c r="G780" s="90"/>
      <c r="H780" s="90"/>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90"/>
      <c r="F781" s="90"/>
      <c r="G781" s="90"/>
      <c r="H781" s="90"/>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90"/>
      <c r="F782" s="90"/>
      <c r="G782" s="90"/>
      <c r="H782" s="90"/>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90"/>
      <c r="F783" s="90"/>
      <c r="G783" s="90"/>
      <c r="H783" s="90"/>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90"/>
      <c r="F784" s="90"/>
      <c r="G784" s="90"/>
      <c r="H784" s="90"/>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90"/>
      <c r="F785" s="90"/>
      <c r="G785" s="90"/>
      <c r="H785" s="90"/>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90"/>
      <c r="F786" s="90"/>
      <c r="G786" s="90"/>
      <c r="H786" s="90"/>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90"/>
      <c r="F787" s="90"/>
      <c r="G787" s="90"/>
      <c r="H787" s="90"/>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90"/>
      <c r="F788" s="90"/>
      <c r="G788" s="90"/>
      <c r="H788" s="90"/>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90"/>
      <c r="F789" s="90"/>
      <c r="G789" s="90"/>
      <c r="H789" s="90"/>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90"/>
      <c r="F790" s="90"/>
      <c r="G790" s="90"/>
      <c r="H790" s="90"/>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90"/>
      <c r="F791" s="90"/>
      <c r="G791" s="90"/>
      <c r="H791" s="90"/>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90"/>
      <c r="F792" s="90"/>
      <c r="G792" s="90"/>
      <c r="H792" s="90"/>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90"/>
      <c r="F793" s="90"/>
      <c r="G793" s="90"/>
      <c r="H793" s="90"/>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90"/>
      <c r="F794" s="90"/>
      <c r="G794" s="90"/>
      <c r="H794" s="90"/>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90"/>
      <c r="F795" s="90"/>
      <c r="G795" s="90"/>
      <c r="H795" s="90"/>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90"/>
      <c r="F796" s="90"/>
      <c r="G796" s="90"/>
      <c r="H796" s="90"/>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90"/>
      <c r="F797" s="90"/>
      <c r="G797" s="90"/>
      <c r="H797" s="90"/>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90"/>
      <c r="F798" s="90"/>
      <c r="G798" s="90"/>
      <c r="H798" s="90"/>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90"/>
      <c r="F799" s="90"/>
      <c r="G799" s="90"/>
      <c r="H799" s="90"/>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90"/>
      <c r="F800" s="90"/>
      <c r="G800" s="90"/>
      <c r="H800" s="90"/>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90"/>
      <c r="F801" s="90"/>
      <c r="G801" s="90"/>
      <c r="H801" s="90"/>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90"/>
      <c r="F802" s="90"/>
      <c r="G802" s="90"/>
      <c r="H802" s="90"/>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90"/>
      <c r="F803" s="90"/>
      <c r="G803" s="90"/>
      <c r="H803" s="90"/>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90"/>
      <c r="F804" s="90"/>
      <c r="G804" s="90"/>
      <c r="H804" s="90"/>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90"/>
      <c r="F805" s="90"/>
      <c r="G805" s="90"/>
      <c r="H805" s="90"/>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90"/>
      <c r="F806" s="90"/>
      <c r="G806" s="90"/>
      <c r="H806" s="90"/>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90"/>
      <c r="F807" s="90"/>
      <c r="G807" s="90"/>
      <c r="H807" s="90"/>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90"/>
      <c r="F808" s="90"/>
      <c r="G808" s="90"/>
      <c r="H808" s="90"/>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90"/>
      <c r="F809" s="90"/>
      <c r="G809" s="90"/>
      <c r="H809" s="90"/>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90"/>
      <c r="F810" s="90"/>
      <c r="G810" s="90"/>
      <c r="H810" s="90"/>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90"/>
      <c r="F811" s="90"/>
      <c r="G811" s="90"/>
      <c r="H811" s="90"/>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90"/>
      <c r="F812" s="90"/>
      <c r="G812" s="90"/>
      <c r="H812" s="90"/>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90"/>
      <c r="F813" s="90"/>
      <c r="G813" s="90"/>
      <c r="H813" s="90"/>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90"/>
      <c r="F814" s="90"/>
      <c r="G814" s="90"/>
      <c r="H814" s="90"/>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90"/>
      <c r="F815" s="90"/>
      <c r="G815" s="90"/>
      <c r="H815" s="90"/>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90"/>
      <c r="F816" s="90"/>
      <c r="G816" s="90"/>
      <c r="H816" s="90"/>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90"/>
      <c r="F817" s="90"/>
      <c r="G817" s="90"/>
      <c r="H817" s="90"/>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90"/>
      <c r="F818" s="90"/>
      <c r="G818" s="90"/>
      <c r="H818" s="90"/>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90"/>
      <c r="F819" s="90"/>
      <c r="G819" s="90"/>
      <c r="H819" s="90"/>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90"/>
      <c r="F820" s="90"/>
      <c r="G820" s="90"/>
      <c r="H820" s="90"/>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90"/>
      <c r="F821" s="90"/>
      <c r="G821" s="90"/>
      <c r="H821" s="90"/>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90"/>
      <c r="F822" s="90"/>
      <c r="G822" s="90"/>
      <c r="H822" s="90"/>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90"/>
      <c r="F823" s="90"/>
      <c r="G823" s="90"/>
      <c r="H823" s="90"/>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90"/>
      <c r="F824" s="90"/>
      <c r="G824" s="90"/>
      <c r="H824" s="90"/>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90"/>
      <c r="F825" s="90"/>
      <c r="G825" s="90"/>
      <c r="H825" s="90"/>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90"/>
      <c r="F826" s="90"/>
      <c r="G826" s="90"/>
      <c r="H826" s="90"/>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90"/>
      <c r="F827" s="90"/>
      <c r="G827" s="90"/>
      <c r="H827" s="90"/>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90"/>
      <c r="F828" s="90"/>
      <c r="G828" s="90"/>
      <c r="H828" s="90"/>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90"/>
      <c r="F829" s="90"/>
      <c r="G829" s="90"/>
      <c r="H829" s="90"/>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90"/>
      <c r="F830" s="90"/>
      <c r="G830" s="90"/>
      <c r="H830" s="90"/>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90"/>
      <c r="F831" s="90"/>
      <c r="G831" s="90"/>
      <c r="H831" s="90"/>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90"/>
      <c r="F832" s="90"/>
      <c r="G832" s="90"/>
      <c r="H832" s="90"/>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90"/>
      <c r="F833" s="90"/>
      <c r="G833" s="90"/>
      <c r="H833" s="90"/>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90"/>
      <c r="F834" s="90"/>
      <c r="G834" s="90"/>
      <c r="H834" s="90"/>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90"/>
      <c r="F835" s="90"/>
      <c r="G835" s="90"/>
      <c r="H835" s="90"/>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90"/>
      <c r="F836" s="90"/>
      <c r="G836" s="90"/>
      <c r="H836" s="90"/>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90"/>
      <c r="F837" s="90"/>
      <c r="G837" s="90"/>
      <c r="H837" s="90"/>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90"/>
      <c r="F838" s="90"/>
      <c r="G838" s="90"/>
      <c r="H838" s="90"/>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90"/>
      <c r="F839" s="90"/>
      <c r="G839" s="90"/>
      <c r="H839" s="90"/>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90"/>
      <c r="F840" s="90"/>
      <c r="G840" s="90"/>
      <c r="H840" s="90"/>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90"/>
      <c r="F841" s="90"/>
      <c r="G841" s="90"/>
      <c r="H841" s="90"/>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90"/>
      <c r="F842" s="90"/>
      <c r="G842" s="90"/>
      <c r="H842" s="90"/>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90"/>
      <c r="F843" s="90"/>
      <c r="G843" s="90"/>
      <c r="H843" s="90"/>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90"/>
      <c r="F844" s="90"/>
      <c r="G844" s="90"/>
      <c r="H844" s="90"/>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90"/>
      <c r="F845" s="90"/>
      <c r="G845" s="90"/>
      <c r="H845" s="90"/>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90"/>
      <c r="F846" s="90"/>
      <c r="G846" s="90"/>
      <c r="H846" s="90"/>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90"/>
      <c r="F847" s="90"/>
      <c r="G847" s="90"/>
      <c r="H847" s="90"/>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90"/>
      <c r="F848" s="90"/>
      <c r="G848" s="90"/>
      <c r="H848" s="90"/>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90"/>
      <c r="F849" s="90"/>
      <c r="G849" s="90"/>
      <c r="H849" s="90"/>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90"/>
      <c r="F850" s="90"/>
      <c r="G850" s="90"/>
      <c r="H850" s="90"/>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90"/>
      <c r="F851" s="90"/>
      <c r="G851" s="90"/>
      <c r="H851" s="90"/>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90"/>
      <c r="F852" s="90"/>
      <c r="G852" s="90"/>
      <c r="H852" s="90"/>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90"/>
      <c r="F853" s="90"/>
      <c r="G853" s="90"/>
      <c r="H853" s="90"/>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90"/>
      <c r="F854" s="90"/>
      <c r="G854" s="90"/>
      <c r="H854" s="90"/>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90"/>
      <c r="F855" s="90"/>
      <c r="G855" s="90"/>
      <c r="H855" s="90"/>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90"/>
      <c r="F856" s="90"/>
      <c r="G856" s="90"/>
      <c r="H856" s="90"/>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90"/>
      <c r="F857" s="90"/>
      <c r="G857" s="90"/>
      <c r="H857" s="90"/>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90"/>
      <c r="F858" s="90"/>
      <c r="G858" s="90"/>
      <c r="H858" s="90"/>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90"/>
      <c r="F859" s="90"/>
      <c r="G859" s="90"/>
      <c r="H859" s="90"/>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90"/>
      <c r="F860" s="90"/>
      <c r="G860" s="90"/>
      <c r="H860" s="90"/>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90"/>
      <c r="F861" s="90"/>
      <c r="G861" s="90"/>
      <c r="H861" s="90"/>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90"/>
      <c r="F862" s="90"/>
      <c r="G862" s="90"/>
      <c r="H862" s="90"/>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90"/>
      <c r="F863" s="90"/>
      <c r="G863" s="90"/>
      <c r="H863" s="90"/>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90"/>
      <c r="F864" s="90"/>
      <c r="G864" s="90"/>
      <c r="H864" s="90"/>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90"/>
      <c r="F865" s="90"/>
      <c r="G865" s="90"/>
      <c r="H865" s="90"/>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90"/>
      <c r="F866" s="90"/>
      <c r="G866" s="90"/>
      <c r="H866" s="90"/>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90"/>
      <c r="F867" s="90"/>
      <c r="G867" s="90"/>
      <c r="H867" s="90"/>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90"/>
      <c r="F868" s="90"/>
      <c r="G868" s="90"/>
      <c r="H868" s="90"/>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90"/>
      <c r="F869" s="90"/>
      <c r="G869" s="90"/>
      <c r="H869" s="90"/>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90"/>
      <c r="F870" s="90"/>
      <c r="G870" s="90"/>
      <c r="H870" s="90"/>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90"/>
      <c r="F871" s="90"/>
      <c r="G871" s="90"/>
      <c r="H871" s="90"/>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90"/>
      <c r="F872" s="90"/>
      <c r="G872" s="90"/>
      <c r="H872" s="90"/>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90"/>
      <c r="F873" s="90"/>
      <c r="G873" s="90"/>
      <c r="H873" s="90"/>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90"/>
      <c r="F874" s="90"/>
      <c r="G874" s="90"/>
      <c r="H874" s="90"/>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90"/>
      <c r="F875" s="90"/>
      <c r="G875" s="90"/>
      <c r="H875" s="90"/>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90"/>
      <c r="F876" s="90"/>
      <c r="G876" s="90"/>
      <c r="H876" s="90"/>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90"/>
      <c r="F877" s="90"/>
      <c r="G877" s="90"/>
      <c r="H877" s="90"/>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90"/>
      <c r="F878" s="90"/>
      <c r="G878" s="90"/>
      <c r="H878" s="90"/>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90"/>
      <c r="F879" s="90"/>
      <c r="G879" s="90"/>
      <c r="H879" s="90"/>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90"/>
      <c r="F880" s="90"/>
      <c r="G880" s="90"/>
      <c r="H880" s="90"/>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90"/>
      <c r="F881" s="90"/>
      <c r="G881" s="90"/>
      <c r="H881" s="90"/>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90"/>
      <c r="F882" s="90"/>
      <c r="G882" s="90"/>
      <c r="H882" s="90"/>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90"/>
      <c r="F883" s="90"/>
      <c r="G883" s="90"/>
      <c r="H883" s="90"/>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90"/>
      <c r="F884" s="90"/>
      <c r="G884" s="90"/>
      <c r="H884" s="90"/>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90"/>
      <c r="F885" s="90"/>
      <c r="G885" s="90"/>
      <c r="H885" s="90"/>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90"/>
      <c r="F886" s="90"/>
      <c r="G886" s="90"/>
      <c r="H886" s="90"/>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90"/>
      <c r="F887" s="90"/>
      <c r="G887" s="90"/>
      <c r="H887" s="90"/>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90"/>
      <c r="F888" s="90"/>
      <c r="G888" s="90"/>
      <c r="H888" s="90"/>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90"/>
      <c r="F889" s="90"/>
      <c r="G889" s="90"/>
      <c r="H889" s="90"/>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90"/>
      <c r="F890" s="90"/>
      <c r="G890" s="90"/>
      <c r="H890" s="90"/>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90"/>
      <c r="F891" s="90"/>
      <c r="G891" s="90"/>
      <c r="H891" s="90"/>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90"/>
      <c r="F892" s="90"/>
      <c r="G892" s="90"/>
      <c r="H892" s="90"/>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90"/>
      <c r="F893" s="90"/>
      <c r="G893" s="90"/>
      <c r="H893" s="90"/>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90"/>
      <c r="F894" s="90"/>
      <c r="G894" s="90"/>
      <c r="H894" s="90"/>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90"/>
      <c r="F895" s="90"/>
      <c r="G895" s="90"/>
      <c r="H895" s="90"/>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90"/>
      <c r="F896" s="90"/>
      <c r="G896" s="90"/>
      <c r="H896" s="90"/>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90"/>
      <c r="F897" s="90"/>
      <c r="G897" s="90"/>
      <c r="H897" s="90"/>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90"/>
      <c r="F898" s="90"/>
      <c r="G898" s="90"/>
      <c r="H898" s="90"/>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90"/>
      <c r="F899" s="90"/>
      <c r="G899" s="90"/>
      <c r="H899" s="90"/>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90"/>
      <c r="F900" s="90"/>
      <c r="G900" s="90"/>
      <c r="H900" s="90"/>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90"/>
      <c r="F901" s="90"/>
      <c r="G901" s="90"/>
      <c r="H901" s="90"/>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90"/>
      <c r="F902" s="90"/>
      <c r="G902" s="90"/>
      <c r="H902" s="90"/>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90"/>
      <c r="F903" s="90"/>
      <c r="G903" s="90"/>
      <c r="H903" s="90"/>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90"/>
      <c r="F904" s="90"/>
      <c r="G904" s="90"/>
      <c r="H904" s="90"/>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90"/>
      <c r="F905" s="90"/>
      <c r="G905" s="90"/>
      <c r="H905" s="90"/>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90"/>
      <c r="F906" s="90"/>
      <c r="G906" s="90"/>
      <c r="H906" s="90"/>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90"/>
      <c r="F907" s="90"/>
      <c r="G907" s="90"/>
      <c r="H907" s="90"/>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90"/>
      <c r="F908" s="90"/>
      <c r="G908" s="90"/>
      <c r="H908" s="90"/>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90"/>
      <c r="F909" s="90"/>
      <c r="G909" s="90"/>
      <c r="H909" s="90"/>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90"/>
      <c r="F910" s="90"/>
      <c r="G910" s="90"/>
      <c r="H910" s="90"/>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90"/>
      <c r="F911" s="90"/>
      <c r="G911" s="90"/>
      <c r="H911" s="90"/>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90"/>
      <c r="F912" s="90"/>
      <c r="G912" s="90"/>
      <c r="H912" s="90"/>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90"/>
      <c r="F913" s="90"/>
      <c r="G913" s="90"/>
      <c r="H913" s="90"/>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90"/>
      <c r="F914" s="90"/>
      <c r="G914" s="90"/>
      <c r="H914" s="90"/>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90"/>
      <c r="F915" s="90"/>
      <c r="G915" s="90"/>
      <c r="H915" s="90"/>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90"/>
      <c r="F916" s="90"/>
      <c r="G916" s="90"/>
      <c r="H916" s="90"/>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90"/>
      <c r="F917" s="90"/>
      <c r="G917" s="90"/>
      <c r="H917" s="90"/>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90"/>
      <c r="F918" s="90"/>
      <c r="G918" s="90"/>
      <c r="H918" s="90"/>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90"/>
      <c r="F919" s="90"/>
      <c r="G919" s="90"/>
      <c r="H919" s="90"/>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90"/>
      <c r="F920" s="90"/>
      <c r="G920" s="90"/>
      <c r="H920" s="90"/>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90"/>
      <c r="F921" s="90"/>
      <c r="G921" s="90"/>
      <c r="H921" s="90"/>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90"/>
      <c r="F922" s="90"/>
      <c r="G922" s="90"/>
      <c r="H922" s="90"/>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90"/>
      <c r="F923" s="90"/>
      <c r="G923" s="90"/>
      <c r="H923" s="90"/>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90"/>
      <c r="F924" s="90"/>
      <c r="G924" s="90"/>
      <c r="H924" s="90"/>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90"/>
      <c r="F925" s="90"/>
      <c r="G925" s="90"/>
      <c r="H925" s="90"/>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90"/>
      <c r="F926" s="90"/>
      <c r="G926" s="90"/>
      <c r="H926" s="90"/>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90"/>
      <c r="F927" s="90"/>
      <c r="G927" s="90"/>
      <c r="H927" s="90"/>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90"/>
      <c r="F928" s="90"/>
      <c r="G928" s="90"/>
      <c r="H928" s="90"/>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90"/>
      <c r="F929" s="90"/>
      <c r="G929" s="90"/>
      <c r="H929" s="90"/>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90"/>
      <c r="F930" s="90"/>
      <c r="G930" s="90"/>
      <c r="H930" s="90"/>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90"/>
      <c r="F931" s="90"/>
      <c r="G931" s="90"/>
      <c r="H931" s="90"/>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90"/>
      <c r="F932" s="90"/>
      <c r="G932" s="90"/>
      <c r="H932" s="90"/>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90"/>
      <c r="F933" s="90"/>
      <c r="G933" s="90"/>
      <c r="H933" s="90"/>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90"/>
      <c r="F934" s="90"/>
      <c r="G934" s="90"/>
      <c r="H934" s="90"/>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90"/>
      <c r="F935" s="90"/>
      <c r="G935" s="90"/>
      <c r="H935" s="90"/>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90"/>
      <c r="F936" s="90"/>
      <c r="G936" s="90"/>
      <c r="H936" s="90"/>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90"/>
      <c r="F937" s="90"/>
      <c r="G937" s="90"/>
      <c r="H937" s="90"/>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90"/>
      <c r="F938" s="90"/>
      <c r="G938" s="90"/>
      <c r="H938" s="90"/>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90"/>
      <c r="F939" s="90"/>
      <c r="G939" s="90"/>
      <c r="H939" s="90"/>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90"/>
      <c r="F940" s="90"/>
      <c r="G940" s="90"/>
      <c r="H940" s="90"/>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90"/>
      <c r="F941" s="90"/>
      <c r="G941" s="90"/>
      <c r="H941" s="90"/>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90"/>
      <c r="F942" s="90"/>
      <c r="G942" s="90"/>
      <c r="H942" s="90"/>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90"/>
      <c r="F943" s="90"/>
      <c r="G943" s="90"/>
      <c r="H943" s="90"/>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90"/>
      <c r="F944" s="90"/>
      <c r="G944" s="90"/>
      <c r="H944" s="90"/>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90"/>
      <c r="F945" s="90"/>
      <c r="G945" s="90"/>
      <c r="H945" s="90"/>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90"/>
      <c r="F946" s="90"/>
      <c r="G946" s="90"/>
      <c r="H946" s="90"/>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90"/>
      <c r="F947" s="90"/>
      <c r="G947" s="90"/>
      <c r="H947" s="90"/>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90"/>
      <c r="F948" s="90"/>
      <c r="G948" s="90"/>
      <c r="H948" s="90"/>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90"/>
      <c r="F949" s="90"/>
      <c r="G949" s="90"/>
      <c r="H949" s="90"/>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90"/>
      <c r="F950" s="90"/>
      <c r="G950" s="90"/>
      <c r="H950" s="90"/>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90"/>
      <c r="F951" s="90"/>
      <c r="G951" s="90"/>
      <c r="H951" s="90"/>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90"/>
      <c r="F952" s="90"/>
      <c r="G952" s="90"/>
      <c r="H952" s="90"/>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90"/>
      <c r="F953" s="90"/>
      <c r="G953" s="90"/>
      <c r="H953" s="90"/>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90"/>
      <c r="F954" s="90"/>
      <c r="G954" s="90"/>
      <c r="H954" s="90"/>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90"/>
      <c r="F955" s="90"/>
      <c r="G955" s="90"/>
      <c r="H955" s="90"/>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90"/>
      <c r="F956" s="90"/>
      <c r="G956" s="90"/>
      <c r="H956" s="90"/>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90"/>
      <c r="F957" s="90"/>
      <c r="G957" s="90"/>
      <c r="H957" s="90"/>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90"/>
      <c r="F958" s="90"/>
      <c r="G958" s="90"/>
      <c r="H958" s="90"/>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90"/>
      <c r="F959" s="90"/>
      <c r="G959" s="90"/>
      <c r="H959" s="90"/>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90"/>
      <c r="F960" s="90"/>
      <c r="G960" s="90"/>
      <c r="H960" s="90"/>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90"/>
      <c r="F961" s="90"/>
      <c r="G961" s="90"/>
      <c r="H961" s="90"/>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90"/>
      <c r="F962" s="90"/>
      <c r="G962" s="90"/>
      <c r="H962" s="90"/>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90"/>
      <c r="F963" s="90"/>
      <c r="G963" s="90"/>
      <c r="H963" s="90"/>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90"/>
      <c r="F964" s="90"/>
      <c r="G964" s="90"/>
      <c r="H964" s="90"/>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90"/>
      <c r="F965" s="90"/>
      <c r="G965" s="90"/>
      <c r="H965" s="90"/>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90"/>
      <c r="F966" s="90"/>
      <c r="G966" s="90"/>
      <c r="H966" s="90"/>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90"/>
      <c r="F967" s="90"/>
      <c r="G967" s="90"/>
      <c r="H967" s="90"/>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90"/>
      <c r="F968" s="90"/>
      <c r="G968" s="90"/>
      <c r="H968" s="90"/>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90"/>
      <c r="F969" s="90"/>
      <c r="G969" s="90"/>
      <c r="H969" s="90"/>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90"/>
      <c r="F970" s="90"/>
      <c r="G970" s="90"/>
      <c r="H970" s="90"/>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90"/>
      <c r="F971" s="90"/>
      <c r="G971" s="90"/>
      <c r="H971" s="90"/>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90"/>
      <c r="F972" s="90"/>
      <c r="G972" s="90"/>
      <c r="H972" s="90"/>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90"/>
      <c r="F973" s="90"/>
      <c r="G973" s="90"/>
      <c r="H973" s="90"/>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90"/>
      <c r="F974" s="90"/>
      <c r="G974" s="90"/>
      <c r="H974" s="90"/>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90"/>
      <c r="F975" s="90"/>
      <c r="G975" s="90"/>
      <c r="H975" s="90"/>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90"/>
      <c r="F976" s="90"/>
      <c r="G976" s="90"/>
      <c r="H976" s="90"/>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90"/>
      <c r="F977" s="90"/>
      <c r="G977" s="90"/>
      <c r="H977" s="90"/>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90"/>
      <c r="F978" s="90"/>
      <c r="G978" s="90"/>
      <c r="H978" s="90"/>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90"/>
      <c r="F979" s="90"/>
      <c r="G979" s="90"/>
      <c r="H979" s="90"/>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90"/>
      <c r="F980" s="90"/>
      <c r="G980" s="90"/>
      <c r="H980" s="90"/>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90"/>
      <c r="F981" s="90"/>
      <c r="G981" s="90"/>
      <c r="H981" s="90"/>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90"/>
      <c r="F982" s="90"/>
      <c r="G982" s="90"/>
      <c r="H982" s="90"/>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90"/>
      <c r="F983" s="90"/>
      <c r="G983" s="90"/>
      <c r="H983" s="90"/>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90"/>
      <c r="F984" s="90"/>
      <c r="G984" s="90"/>
      <c r="H984" s="90"/>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90"/>
      <c r="F985" s="90"/>
      <c r="G985" s="90"/>
      <c r="H985" s="90"/>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90"/>
      <c r="F986" s="90"/>
      <c r="G986" s="90"/>
      <c r="H986" s="90"/>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90"/>
      <c r="F987" s="90"/>
      <c r="G987" s="90"/>
      <c r="H987" s="90"/>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90"/>
      <c r="F988" s="90"/>
      <c r="G988" s="90"/>
      <c r="H988" s="90"/>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90"/>
      <c r="F989" s="90"/>
      <c r="G989" s="90"/>
      <c r="H989" s="90"/>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90"/>
      <c r="F990" s="90"/>
      <c r="G990" s="90"/>
      <c r="H990" s="90"/>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90"/>
      <c r="F991" s="90"/>
      <c r="G991" s="90"/>
      <c r="H991" s="90"/>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90"/>
      <c r="F992" s="90"/>
      <c r="G992" s="90"/>
      <c r="H992" s="90"/>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90"/>
      <c r="F993" s="90"/>
      <c r="G993" s="90"/>
      <c r="H993" s="90"/>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90"/>
      <c r="F994" s="90"/>
      <c r="G994" s="90"/>
      <c r="H994" s="90"/>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90"/>
      <c r="F995" s="90"/>
      <c r="G995" s="90"/>
      <c r="H995" s="90"/>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90"/>
      <c r="F996" s="90"/>
      <c r="G996" s="90"/>
      <c r="H996" s="90"/>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90"/>
      <c r="F997" s="90"/>
      <c r="G997" s="90"/>
      <c r="H997" s="90"/>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90"/>
      <c r="F998" s="90"/>
      <c r="G998" s="90"/>
      <c r="H998" s="90"/>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90"/>
      <c r="F999" s="90"/>
      <c r="G999" s="90"/>
      <c r="H999" s="90"/>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90"/>
      <c r="F1000" s="90"/>
      <c r="G1000" s="90"/>
      <c r="H1000" s="90"/>
      <c r="I1000" s="1"/>
      <c r="J1000" s="1"/>
      <c r="K1000" s="1"/>
      <c r="L1000" s="1"/>
      <c r="M1000" s="1"/>
      <c r="N1000" s="1"/>
      <c r="O1000" s="1"/>
      <c r="P1000" s="1"/>
      <c r="Q1000" s="1"/>
      <c r="R1000" s="1"/>
      <c r="S1000" s="1"/>
      <c r="T1000" s="1"/>
      <c r="U1000" s="1"/>
      <c r="V1000" s="1"/>
      <c r="W1000" s="1"/>
      <c r="X1000" s="1"/>
      <c r="Y1000" s="1"/>
      <c r="Z1000" s="1"/>
    </row>
  </sheetData>
  <mergeCells count="9">
    <mergeCell ref="C6:C9"/>
    <mergeCell ref="A54:C54"/>
    <mergeCell ref="A1:H5"/>
    <mergeCell ref="A6:A9"/>
    <mergeCell ref="B6:B9"/>
    <mergeCell ref="D6:D9"/>
    <mergeCell ref="E6:E8"/>
    <mergeCell ref="F6:G7"/>
    <mergeCell ref="H6:H8"/>
  </mergeCells>
  <pageMargins left="0.7" right="0.7" top="0.75" bottom="0.75"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H1000"/>
  <sheetViews>
    <sheetView workbookViewId="0">
      <selection sqref="A1:H5"/>
    </sheetView>
  </sheetViews>
  <sheetFormatPr baseColWidth="10" defaultColWidth="14.42578125" defaultRowHeight="15" customHeight="1" x14ac:dyDescent="0.2"/>
  <cols>
    <col min="1" max="1" width="60" customWidth="1"/>
    <col min="2" max="2" width="15.85546875" customWidth="1"/>
    <col min="3" max="3" width="16.85546875" customWidth="1"/>
    <col min="4" max="4" width="27.140625" customWidth="1"/>
    <col min="5" max="5" width="14.85546875" customWidth="1"/>
    <col min="6" max="6" width="17.42578125" customWidth="1"/>
    <col min="7" max="7" width="16.5703125" customWidth="1"/>
    <col min="8" max="8" width="16" customWidth="1"/>
    <col min="9" max="26" width="10.7109375" customWidth="1"/>
  </cols>
  <sheetData>
    <row r="1" spans="1:8" ht="12.75" customHeight="1" x14ac:dyDescent="0.2">
      <c r="A1" s="236" t="s">
        <v>1</v>
      </c>
      <c r="B1" s="222"/>
      <c r="C1" s="222"/>
      <c r="D1" s="222"/>
      <c r="E1" s="222"/>
      <c r="F1" s="222"/>
      <c r="G1" s="222"/>
      <c r="H1" s="223"/>
    </row>
    <row r="2" spans="1:8" ht="12.75" customHeight="1" x14ac:dyDescent="0.2">
      <c r="A2" s="224"/>
      <c r="B2" s="225"/>
      <c r="C2" s="225"/>
      <c r="D2" s="225"/>
      <c r="E2" s="225"/>
      <c r="F2" s="225"/>
      <c r="G2" s="225"/>
      <c r="H2" s="226"/>
    </row>
    <row r="3" spans="1:8" ht="12.75" customHeight="1" x14ac:dyDescent="0.2">
      <c r="A3" s="224"/>
      <c r="B3" s="225"/>
      <c r="C3" s="225"/>
      <c r="D3" s="225"/>
      <c r="E3" s="225"/>
      <c r="F3" s="225"/>
      <c r="G3" s="225"/>
      <c r="H3" s="226"/>
    </row>
    <row r="4" spans="1:8" ht="12.75" customHeight="1" x14ac:dyDescent="0.2">
      <c r="A4" s="224"/>
      <c r="B4" s="225"/>
      <c r="C4" s="225"/>
      <c r="D4" s="225"/>
      <c r="E4" s="225"/>
      <c r="F4" s="225"/>
      <c r="G4" s="225"/>
      <c r="H4" s="226"/>
    </row>
    <row r="5" spans="1:8" ht="12.75" customHeight="1" x14ac:dyDescent="0.2">
      <c r="A5" s="237"/>
      <c r="B5" s="238"/>
      <c r="C5" s="238"/>
      <c r="D5" s="238"/>
      <c r="E5" s="238"/>
      <c r="F5" s="238"/>
      <c r="G5" s="238"/>
      <c r="H5" s="239"/>
    </row>
    <row r="6" spans="1:8" ht="12.75" customHeight="1" x14ac:dyDescent="0.2">
      <c r="A6" s="240" t="s">
        <v>6</v>
      </c>
      <c r="B6" s="241" t="s">
        <v>7</v>
      </c>
      <c r="C6" s="241" t="s">
        <v>9</v>
      </c>
      <c r="D6" s="241" t="s">
        <v>11</v>
      </c>
      <c r="E6" s="242" t="s">
        <v>12</v>
      </c>
      <c r="F6" s="243" t="s">
        <v>14</v>
      </c>
      <c r="G6" s="223"/>
      <c r="H6" s="244" t="s">
        <v>15</v>
      </c>
    </row>
    <row r="7" spans="1:8" ht="12.75" customHeight="1" x14ac:dyDescent="0.2">
      <c r="A7" s="230"/>
      <c r="B7" s="217"/>
      <c r="C7" s="217"/>
      <c r="D7" s="217"/>
      <c r="E7" s="217"/>
      <c r="F7" s="235"/>
      <c r="G7" s="228"/>
      <c r="H7" s="245"/>
    </row>
    <row r="8" spans="1:8" ht="12.75" customHeight="1" x14ac:dyDescent="0.2">
      <c r="A8" s="230"/>
      <c r="B8" s="217"/>
      <c r="C8" s="217"/>
      <c r="D8" s="217"/>
      <c r="E8" s="218"/>
      <c r="F8" s="6" t="s">
        <v>16</v>
      </c>
      <c r="G8" s="6" t="s">
        <v>17</v>
      </c>
      <c r="H8" s="246"/>
    </row>
    <row r="9" spans="1:8" ht="12.75" customHeight="1" x14ac:dyDescent="0.2">
      <c r="A9" s="231"/>
      <c r="B9" s="218"/>
      <c r="C9" s="218"/>
      <c r="D9" s="218"/>
      <c r="E9" s="6" t="s">
        <v>18</v>
      </c>
      <c r="F9" s="6" t="s">
        <v>18</v>
      </c>
      <c r="G9" s="6" t="s">
        <v>18</v>
      </c>
      <c r="H9" s="7" t="s">
        <v>18</v>
      </c>
    </row>
    <row r="10" spans="1:8" ht="12.75" customHeight="1" x14ac:dyDescent="0.2">
      <c r="A10" s="8" t="s">
        <v>2</v>
      </c>
      <c r="B10" s="9"/>
      <c r="C10" s="10"/>
      <c r="D10" s="9"/>
      <c r="E10" s="11"/>
      <c r="F10" s="11"/>
      <c r="G10" s="11"/>
      <c r="H10" s="22">
        <f t="shared" ref="H10:H14" si="0">SUM(E10:G10)</f>
        <v>0</v>
      </c>
    </row>
    <row r="11" spans="1:8" ht="12.75" customHeight="1" x14ac:dyDescent="0.2">
      <c r="A11" s="8" t="s">
        <v>21</v>
      </c>
      <c r="B11" s="9"/>
      <c r="C11" s="10"/>
      <c r="D11" s="9"/>
      <c r="E11" s="11"/>
      <c r="F11" s="11"/>
      <c r="G11" s="11"/>
      <c r="H11" s="22">
        <f t="shared" si="0"/>
        <v>0</v>
      </c>
    </row>
    <row r="12" spans="1:8" ht="12.75" customHeight="1" x14ac:dyDescent="0.2">
      <c r="A12" s="8" t="s">
        <v>23</v>
      </c>
      <c r="B12" s="9"/>
      <c r="C12" s="10"/>
      <c r="D12" s="9"/>
      <c r="E12" s="11"/>
      <c r="F12" s="11"/>
      <c r="G12" s="11"/>
      <c r="H12" s="22">
        <f t="shared" si="0"/>
        <v>0</v>
      </c>
    </row>
    <row r="13" spans="1:8" ht="12.75" customHeight="1" x14ac:dyDescent="0.2">
      <c r="A13" s="8" t="s">
        <v>24</v>
      </c>
      <c r="B13" s="9"/>
      <c r="C13" s="10"/>
      <c r="D13" s="9"/>
      <c r="E13" s="11"/>
      <c r="F13" s="11"/>
      <c r="G13" s="11"/>
      <c r="H13" s="22">
        <f t="shared" si="0"/>
        <v>0</v>
      </c>
    </row>
    <row r="14" spans="1:8" ht="12.75" customHeight="1" x14ac:dyDescent="0.2">
      <c r="A14" s="8" t="s">
        <v>26</v>
      </c>
      <c r="B14" s="9"/>
      <c r="C14" s="10"/>
      <c r="D14" s="9"/>
      <c r="E14" s="11"/>
      <c r="F14" s="11"/>
      <c r="G14" s="11"/>
      <c r="H14" s="22">
        <f t="shared" si="0"/>
        <v>0</v>
      </c>
    </row>
    <row r="15" spans="1:8" ht="12.75" customHeight="1" x14ac:dyDescent="0.2">
      <c r="A15" s="29" t="s">
        <v>28</v>
      </c>
      <c r="B15" s="31"/>
      <c r="C15" s="31"/>
      <c r="D15" s="31"/>
      <c r="E15" s="32">
        <f t="shared" ref="E15:H15" si="1">SUM(E10:E14)</f>
        <v>0</v>
      </c>
      <c r="F15" s="32">
        <f t="shared" si="1"/>
        <v>0</v>
      </c>
      <c r="G15" s="32">
        <f t="shared" si="1"/>
        <v>0</v>
      </c>
      <c r="H15" s="33">
        <f t="shared" si="1"/>
        <v>0</v>
      </c>
    </row>
    <row r="16" spans="1:8" ht="12.75" customHeight="1" x14ac:dyDescent="0.2">
      <c r="C16" s="34"/>
    </row>
    <row r="17" spans="3:3" ht="12.75" customHeight="1" x14ac:dyDescent="0.2">
      <c r="C17" s="34"/>
    </row>
    <row r="18" spans="3:3" ht="12.75" customHeight="1" x14ac:dyDescent="0.2">
      <c r="C18" s="34"/>
    </row>
    <row r="19" spans="3:3" ht="12.75" customHeight="1" x14ac:dyDescent="0.2">
      <c r="C19" s="34"/>
    </row>
    <row r="20" spans="3:3" ht="12.75" customHeight="1" x14ac:dyDescent="0.2">
      <c r="C20" s="34"/>
    </row>
    <row r="21" spans="3:3" ht="12.75" customHeight="1" x14ac:dyDescent="0.2">
      <c r="C21" s="34"/>
    </row>
    <row r="22" spans="3:3" ht="12.75" customHeight="1" x14ac:dyDescent="0.2">
      <c r="C22" s="34"/>
    </row>
    <row r="23" spans="3:3" ht="12.75" customHeight="1" x14ac:dyDescent="0.2">
      <c r="C23" s="34"/>
    </row>
    <row r="24" spans="3:3" ht="12.75" customHeight="1" x14ac:dyDescent="0.2">
      <c r="C24" s="34"/>
    </row>
    <row r="25" spans="3:3" ht="12.75" customHeight="1" x14ac:dyDescent="0.2">
      <c r="C25" s="34"/>
    </row>
    <row r="26" spans="3:3" ht="12.75" customHeight="1" x14ac:dyDescent="0.2">
      <c r="C26" s="34"/>
    </row>
    <row r="27" spans="3:3" ht="12.75" customHeight="1" x14ac:dyDescent="0.2">
      <c r="C27" s="34"/>
    </row>
    <row r="28" spans="3:3" ht="12.75" customHeight="1" x14ac:dyDescent="0.2">
      <c r="C28" s="34"/>
    </row>
    <row r="29" spans="3:3" ht="12.75" customHeight="1" x14ac:dyDescent="0.2">
      <c r="C29" s="34"/>
    </row>
    <row r="30" spans="3:3" ht="12.75" customHeight="1" x14ac:dyDescent="0.2">
      <c r="C30" s="34"/>
    </row>
    <row r="31" spans="3:3" ht="12.75" customHeight="1" x14ac:dyDescent="0.2">
      <c r="C31" s="34"/>
    </row>
    <row r="32" spans="3:3" ht="12.75" customHeight="1" x14ac:dyDescent="0.2">
      <c r="C32" s="34"/>
    </row>
    <row r="33" spans="3:3" ht="12.75" customHeight="1" x14ac:dyDescent="0.2">
      <c r="C33" s="34"/>
    </row>
    <row r="34" spans="3:3" ht="12.75" customHeight="1" x14ac:dyDescent="0.2">
      <c r="C34" s="34"/>
    </row>
    <row r="35" spans="3:3" ht="12.75" customHeight="1" x14ac:dyDescent="0.2">
      <c r="C35" s="34"/>
    </row>
    <row r="36" spans="3:3" ht="12.75" customHeight="1" x14ac:dyDescent="0.2">
      <c r="C36" s="34"/>
    </row>
    <row r="37" spans="3:3" ht="12.75" customHeight="1" x14ac:dyDescent="0.2">
      <c r="C37" s="34"/>
    </row>
    <row r="38" spans="3:3" ht="12.75" customHeight="1" x14ac:dyDescent="0.2">
      <c r="C38" s="34"/>
    </row>
    <row r="39" spans="3:3" ht="12.75" customHeight="1" x14ac:dyDescent="0.2">
      <c r="C39" s="34"/>
    </row>
    <row r="40" spans="3:3" ht="12.75" customHeight="1" x14ac:dyDescent="0.2">
      <c r="C40" s="34"/>
    </row>
    <row r="41" spans="3:3" ht="12.75" customHeight="1" x14ac:dyDescent="0.2">
      <c r="C41" s="34"/>
    </row>
    <row r="42" spans="3:3" ht="12.75" customHeight="1" x14ac:dyDescent="0.2">
      <c r="C42" s="34"/>
    </row>
    <row r="43" spans="3:3" ht="12.75" customHeight="1" x14ac:dyDescent="0.2">
      <c r="C43" s="34"/>
    </row>
    <row r="44" spans="3:3" ht="12.75" customHeight="1" x14ac:dyDescent="0.2">
      <c r="C44" s="34"/>
    </row>
    <row r="45" spans="3:3" ht="12.75" customHeight="1" x14ac:dyDescent="0.2">
      <c r="C45" s="34"/>
    </row>
    <row r="46" spans="3:3" ht="12.75" customHeight="1" x14ac:dyDescent="0.2">
      <c r="C46" s="34"/>
    </row>
    <row r="47" spans="3:3" ht="12.75" customHeight="1" x14ac:dyDescent="0.2">
      <c r="C47" s="34"/>
    </row>
    <row r="48" spans="3:3" ht="12.75" customHeight="1" x14ac:dyDescent="0.2">
      <c r="C48" s="34"/>
    </row>
    <row r="49" spans="3:3" ht="12.75" customHeight="1" x14ac:dyDescent="0.2">
      <c r="C49" s="34"/>
    </row>
    <row r="50" spans="3:3" ht="12.75" customHeight="1" x14ac:dyDescent="0.2">
      <c r="C50" s="34"/>
    </row>
    <row r="51" spans="3:3" ht="12.75" customHeight="1" x14ac:dyDescent="0.2">
      <c r="C51" s="34"/>
    </row>
    <row r="52" spans="3:3" ht="12.75" customHeight="1" x14ac:dyDescent="0.2">
      <c r="C52" s="34"/>
    </row>
    <row r="53" spans="3:3" ht="12.75" customHeight="1" x14ac:dyDescent="0.2">
      <c r="C53" s="34"/>
    </row>
    <row r="54" spans="3:3" ht="12.75" customHeight="1" x14ac:dyDescent="0.2">
      <c r="C54" s="34"/>
    </row>
    <row r="55" spans="3:3" ht="12.75" customHeight="1" x14ac:dyDescent="0.2">
      <c r="C55" s="34"/>
    </row>
    <row r="56" spans="3:3" ht="12.75" customHeight="1" x14ac:dyDescent="0.2">
      <c r="C56" s="34"/>
    </row>
    <row r="57" spans="3:3" ht="12.75" customHeight="1" x14ac:dyDescent="0.2">
      <c r="C57" s="34"/>
    </row>
    <row r="58" spans="3:3" ht="12.75" customHeight="1" x14ac:dyDescent="0.2">
      <c r="C58" s="34"/>
    </row>
    <row r="59" spans="3:3" ht="12.75" customHeight="1" x14ac:dyDescent="0.2">
      <c r="C59" s="34"/>
    </row>
    <row r="60" spans="3:3" ht="12.75" customHeight="1" x14ac:dyDescent="0.2">
      <c r="C60" s="34"/>
    </row>
    <row r="61" spans="3:3" ht="12.75" customHeight="1" x14ac:dyDescent="0.2">
      <c r="C61" s="34"/>
    </row>
    <row r="62" spans="3:3" ht="12.75" customHeight="1" x14ac:dyDescent="0.2">
      <c r="C62" s="34"/>
    </row>
    <row r="63" spans="3:3" ht="12.75" customHeight="1" x14ac:dyDescent="0.2">
      <c r="C63" s="34"/>
    </row>
    <row r="64" spans="3:3" ht="12.75" customHeight="1" x14ac:dyDescent="0.2">
      <c r="C64" s="34"/>
    </row>
    <row r="65" spans="3:3" ht="12.75" customHeight="1" x14ac:dyDescent="0.2">
      <c r="C65" s="34"/>
    </row>
    <row r="66" spans="3:3" ht="12.75" customHeight="1" x14ac:dyDescent="0.2">
      <c r="C66" s="34"/>
    </row>
    <row r="67" spans="3:3" ht="12.75" customHeight="1" x14ac:dyDescent="0.2">
      <c r="C67" s="34"/>
    </row>
    <row r="68" spans="3:3" ht="12.75" customHeight="1" x14ac:dyDescent="0.2">
      <c r="C68" s="34"/>
    </row>
    <row r="69" spans="3:3" ht="12.75" customHeight="1" x14ac:dyDescent="0.2">
      <c r="C69" s="34"/>
    </row>
    <row r="70" spans="3:3" ht="12.75" customHeight="1" x14ac:dyDescent="0.2">
      <c r="C70" s="34"/>
    </row>
    <row r="71" spans="3:3" ht="12.75" customHeight="1" x14ac:dyDescent="0.2">
      <c r="C71" s="34"/>
    </row>
    <row r="72" spans="3:3" ht="12.75" customHeight="1" x14ac:dyDescent="0.2">
      <c r="C72" s="34"/>
    </row>
    <row r="73" spans="3:3" ht="12.75" customHeight="1" x14ac:dyDescent="0.2">
      <c r="C73" s="34"/>
    </row>
    <row r="74" spans="3:3" ht="12.75" customHeight="1" x14ac:dyDescent="0.2">
      <c r="C74" s="34"/>
    </row>
    <row r="75" spans="3:3" ht="12.75" customHeight="1" x14ac:dyDescent="0.2">
      <c r="C75" s="34"/>
    </row>
    <row r="76" spans="3:3" ht="12.75" customHeight="1" x14ac:dyDescent="0.2">
      <c r="C76" s="34"/>
    </row>
    <row r="77" spans="3:3" ht="12.75" customHeight="1" x14ac:dyDescent="0.2">
      <c r="C77" s="34"/>
    </row>
    <row r="78" spans="3:3" ht="12.75" customHeight="1" x14ac:dyDescent="0.2">
      <c r="C78" s="34"/>
    </row>
    <row r="79" spans="3:3" ht="12.75" customHeight="1" x14ac:dyDescent="0.2">
      <c r="C79" s="34"/>
    </row>
    <row r="80" spans="3:3" ht="12.75" customHeight="1" x14ac:dyDescent="0.2">
      <c r="C80" s="34"/>
    </row>
    <row r="81" spans="3:3" ht="12.75" customHeight="1" x14ac:dyDescent="0.2">
      <c r="C81" s="34"/>
    </row>
    <row r="82" spans="3:3" ht="12.75" customHeight="1" x14ac:dyDescent="0.2">
      <c r="C82" s="34"/>
    </row>
    <row r="83" spans="3:3" ht="12.75" customHeight="1" x14ac:dyDescent="0.2">
      <c r="C83" s="34"/>
    </row>
    <row r="84" spans="3:3" ht="12.75" customHeight="1" x14ac:dyDescent="0.2">
      <c r="C84" s="34"/>
    </row>
    <row r="85" spans="3:3" ht="12.75" customHeight="1" x14ac:dyDescent="0.2">
      <c r="C85" s="34"/>
    </row>
    <row r="86" spans="3:3" ht="12.75" customHeight="1" x14ac:dyDescent="0.2">
      <c r="C86" s="34"/>
    </row>
    <row r="87" spans="3:3" ht="12.75" customHeight="1" x14ac:dyDescent="0.2">
      <c r="C87" s="34"/>
    </row>
    <row r="88" spans="3:3" ht="12.75" customHeight="1" x14ac:dyDescent="0.2">
      <c r="C88" s="34"/>
    </row>
    <row r="89" spans="3:3" ht="12.75" customHeight="1" x14ac:dyDescent="0.2">
      <c r="C89" s="34"/>
    </row>
    <row r="90" spans="3:3" ht="12.75" customHeight="1" x14ac:dyDescent="0.2">
      <c r="C90" s="34"/>
    </row>
    <row r="91" spans="3:3" ht="12.75" customHeight="1" x14ac:dyDescent="0.2">
      <c r="C91" s="34"/>
    </row>
    <row r="92" spans="3:3" ht="12.75" customHeight="1" x14ac:dyDescent="0.2">
      <c r="C92" s="34"/>
    </row>
    <row r="93" spans="3:3" ht="12.75" customHeight="1" x14ac:dyDescent="0.2">
      <c r="C93" s="34"/>
    </row>
    <row r="94" spans="3:3" ht="12.75" customHeight="1" x14ac:dyDescent="0.2">
      <c r="C94" s="34"/>
    </row>
    <row r="95" spans="3:3" ht="12.75" customHeight="1" x14ac:dyDescent="0.2">
      <c r="C95" s="34"/>
    </row>
    <row r="96" spans="3:3" ht="12.75" customHeight="1" x14ac:dyDescent="0.2">
      <c r="C96" s="34"/>
    </row>
    <row r="97" spans="3:3" ht="12.75" customHeight="1" x14ac:dyDescent="0.2">
      <c r="C97" s="34"/>
    </row>
    <row r="98" spans="3:3" ht="12.75" customHeight="1" x14ac:dyDescent="0.2">
      <c r="C98" s="34"/>
    </row>
    <row r="99" spans="3:3" ht="12.75" customHeight="1" x14ac:dyDescent="0.2">
      <c r="C99" s="34"/>
    </row>
    <row r="100" spans="3:3" ht="12.75" customHeight="1" x14ac:dyDescent="0.2">
      <c r="C100" s="34"/>
    </row>
    <row r="101" spans="3:3" ht="12.75" customHeight="1" x14ac:dyDescent="0.2">
      <c r="C101" s="34"/>
    </row>
    <row r="102" spans="3:3" ht="12.75" customHeight="1" x14ac:dyDescent="0.2">
      <c r="C102" s="34"/>
    </row>
    <row r="103" spans="3:3" ht="12.75" customHeight="1" x14ac:dyDescent="0.2">
      <c r="C103" s="34"/>
    </row>
    <row r="104" spans="3:3" ht="12.75" customHeight="1" x14ac:dyDescent="0.2">
      <c r="C104" s="34"/>
    </row>
    <row r="105" spans="3:3" ht="12.75" customHeight="1" x14ac:dyDescent="0.2">
      <c r="C105" s="34"/>
    </row>
    <row r="106" spans="3:3" ht="12.75" customHeight="1" x14ac:dyDescent="0.2">
      <c r="C106" s="34"/>
    </row>
    <row r="107" spans="3:3" ht="12.75" customHeight="1" x14ac:dyDescent="0.2">
      <c r="C107" s="34"/>
    </row>
    <row r="108" spans="3:3" ht="12.75" customHeight="1" x14ac:dyDescent="0.2">
      <c r="C108" s="34"/>
    </row>
    <row r="109" spans="3:3" ht="12.75" customHeight="1" x14ac:dyDescent="0.2">
      <c r="C109" s="34"/>
    </row>
    <row r="110" spans="3:3" ht="12.75" customHeight="1" x14ac:dyDescent="0.2">
      <c r="C110" s="34"/>
    </row>
    <row r="111" spans="3:3" ht="12.75" customHeight="1" x14ac:dyDescent="0.2">
      <c r="C111" s="34"/>
    </row>
    <row r="112" spans="3:3" ht="12.75" customHeight="1" x14ac:dyDescent="0.2">
      <c r="C112" s="34"/>
    </row>
    <row r="113" spans="3:3" ht="12.75" customHeight="1" x14ac:dyDescent="0.2">
      <c r="C113" s="34"/>
    </row>
    <row r="114" spans="3:3" ht="12.75" customHeight="1" x14ac:dyDescent="0.2">
      <c r="C114" s="34"/>
    </row>
    <row r="115" spans="3:3" ht="12.75" customHeight="1" x14ac:dyDescent="0.2">
      <c r="C115" s="34"/>
    </row>
    <row r="116" spans="3:3" ht="12.75" customHeight="1" x14ac:dyDescent="0.2">
      <c r="C116" s="34"/>
    </row>
    <row r="117" spans="3:3" ht="12.75" customHeight="1" x14ac:dyDescent="0.2">
      <c r="C117" s="34"/>
    </row>
    <row r="118" spans="3:3" ht="12.75" customHeight="1" x14ac:dyDescent="0.2">
      <c r="C118" s="34"/>
    </row>
    <row r="119" spans="3:3" ht="12.75" customHeight="1" x14ac:dyDescent="0.2">
      <c r="C119" s="34"/>
    </row>
    <row r="120" spans="3:3" ht="12.75" customHeight="1" x14ac:dyDescent="0.2">
      <c r="C120" s="34"/>
    </row>
    <row r="121" spans="3:3" ht="12.75" customHeight="1" x14ac:dyDescent="0.2">
      <c r="C121" s="34"/>
    </row>
    <row r="122" spans="3:3" ht="12.75" customHeight="1" x14ac:dyDescent="0.2">
      <c r="C122" s="34"/>
    </row>
    <row r="123" spans="3:3" ht="12.75" customHeight="1" x14ac:dyDescent="0.2">
      <c r="C123" s="34"/>
    </row>
    <row r="124" spans="3:3" ht="12.75" customHeight="1" x14ac:dyDescent="0.2">
      <c r="C124" s="34"/>
    </row>
    <row r="125" spans="3:3" ht="12.75" customHeight="1" x14ac:dyDescent="0.2">
      <c r="C125" s="34"/>
    </row>
    <row r="126" spans="3:3" ht="12.75" customHeight="1" x14ac:dyDescent="0.2">
      <c r="C126" s="34"/>
    </row>
    <row r="127" spans="3:3" ht="12.75" customHeight="1" x14ac:dyDescent="0.2">
      <c r="C127" s="34"/>
    </row>
    <row r="128" spans="3:3" ht="12.75" customHeight="1" x14ac:dyDescent="0.2">
      <c r="C128" s="34"/>
    </row>
    <row r="129" spans="3:3" ht="12.75" customHeight="1" x14ac:dyDescent="0.2">
      <c r="C129" s="34"/>
    </row>
    <row r="130" spans="3:3" ht="12.75" customHeight="1" x14ac:dyDescent="0.2">
      <c r="C130" s="34"/>
    </row>
    <row r="131" spans="3:3" ht="12.75" customHeight="1" x14ac:dyDescent="0.2">
      <c r="C131" s="34"/>
    </row>
    <row r="132" spans="3:3" ht="12.75" customHeight="1" x14ac:dyDescent="0.2">
      <c r="C132" s="34"/>
    </row>
    <row r="133" spans="3:3" ht="12.75" customHeight="1" x14ac:dyDescent="0.2">
      <c r="C133" s="34"/>
    </row>
    <row r="134" spans="3:3" ht="12.75" customHeight="1" x14ac:dyDescent="0.2">
      <c r="C134" s="34"/>
    </row>
    <row r="135" spans="3:3" ht="12.75" customHeight="1" x14ac:dyDescent="0.2">
      <c r="C135" s="34"/>
    </row>
    <row r="136" spans="3:3" ht="12.75" customHeight="1" x14ac:dyDescent="0.2">
      <c r="C136" s="34"/>
    </row>
    <row r="137" spans="3:3" ht="12.75" customHeight="1" x14ac:dyDescent="0.2">
      <c r="C137" s="34"/>
    </row>
    <row r="138" spans="3:3" ht="12.75" customHeight="1" x14ac:dyDescent="0.2">
      <c r="C138" s="34"/>
    </row>
    <row r="139" spans="3:3" ht="12.75" customHeight="1" x14ac:dyDescent="0.2">
      <c r="C139" s="34"/>
    </row>
    <row r="140" spans="3:3" ht="12.75" customHeight="1" x14ac:dyDescent="0.2">
      <c r="C140" s="34"/>
    </row>
    <row r="141" spans="3:3" ht="12.75" customHeight="1" x14ac:dyDescent="0.2">
      <c r="C141" s="34"/>
    </row>
    <row r="142" spans="3:3" ht="12.75" customHeight="1" x14ac:dyDescent="0.2">
      <c r="C142" s="34"/>
    </row>
    <row r="143" spans="3:3" ht="12.75" customHeight="1" x14ac:dyDescent="0.2">
      <c r="C143" s="34"/>
    </row>
    <row r="144" spans="3:3" ht="12.75" customHeight="1" x14ac:dyDescent="0.2">
      <c r="C144" s="34"/>
    </row>
    <row r="145" spans="3:3" ht="12.75" customHeight="1" x14ac:dyDescent="0.2">
      <c r="C145" s="34"/>
    </row>
    <row r="146" spans="3:3" ht="12.75" customHeight="1" x14ac:dyDescent="0.2">
      <c r="C146" s="34"/>
    </row>
    <row r="147" spans="3:3" ht="12.75" customHeight="1" x14ac:dyDescent="0.2">
      <c r="C147" s="34"/>
    </row>
    <row r="148" spans="3:3" ht="12.75" customHeight="1" x14ac:dyDescent="0.2">
      <c r="C148" s="34"/>
    </row>
    <row r="149" spans="3:3" ht="12.75" customHeight="1" x14ac:dyDescent="0.2">
      <c r="C149" s="34"/>
    </row>
    <row r="150" spans="3:3" ht="12.75" customHeight="1" x14ac:dyDescent="0.2">
      <c r="C150" s="34"/>
    </row>
    <row r="151" spans="3:3" ht="12.75" customHeight="1" x14ac:dyDescent="0.2">
      <c r="C151" s="34"/>
    </row>
    <row r="152" spans="3:3" ht="12.75" customHeight="1" x14ac:dyDescent="0.2">
      <c r="C152" s="34"/>
    </row>
    <row r="153" spans="3:3" ht="12.75" customHeight="1" x14ac:dyDescent="0.2">
      <c r="C153" s="34"/>
    </row>
    <row r="154" spans="3:3" ht="12.75" customHeight="1" x14ac:dyDescent="0.2">
      <c r="C154" s="34"/>
    </row>
    <row r="155" spans="3:3" ht="12.75" customHeight="1" x14ac:dyDescent="0.2">
      <c r="C155" s="34"/>
    </row>
    <row r="156" spans="3:3" ht="12.75" customHeight="1" x14ac:dyDescent="0.2">
      <c r="C156" s="34"/>
    </row>
    <row r="157" spans="3:3" ht="12.75" customHeight="1" x14ac:dyDescent="0.2">
      <c r="C157" s="34"/>
    </row>
    <row r="158" spans="3:3" ht="12.75" customHeight="1" x14ac:dyDescent="0.2">
      <c r="C158" s="34"/>
    </row>
    <row r="159" spans="3:3" ht="12.75" customHeight="1" x14ac:dyDescent="0.2">
      <c r="C159" s="34"/>
    </row>
    <row r="160" spans="3:3" ht="12.75" customHeight="1" x14ac:dyDescent="0.2">
      <c r="C160" s="34"/>
    </row>
    <row r="161" spans="3:3" ht="12.75" customHeight="1" x14ac:dyDescent="0.2">
      <c r="C161" s="34"/>
    </row>
    <row r="162" spans="3:3" ht="12.75" customHeight="1" x14ac:dyDescent="0.2">
      <c r="C162" s="34"/>
    </row>
    <row r="163" spans="3:3" ht="12.75" customHeight="1" x14ac:dyDescent="0.2">
      <c r="C163" s="34"/>
    </row>
    <row r="164" spans="3:3" ht="12.75" customHeight="1" x14ac:dyDescent="0.2">
      <c r="C164" s="34"/>
    </row>
    <row r="165" spans="3:3" ht="12.75" customHeight="1" x14ac:dyDescent="0.2">
      <c r="C165" s="34"/>
    </row>
    <row r="166" spans="3:3" ht="12.75" customHeight="1" x14ac:dyDescent="0.2">
      <c r="C166" s="34"/>
    </row>
    <row r="167" spans="3:3" ht="12.75" customHeight="1" x14ac:dyDescent="0.2">
      <c r="C167" s="34"/>
    </row>
    <row r="168" spans="3:3" ht="12.75" customHeight="1" x14ac:dyDescent="0.2">
      <c r="C168" s="34"/>
    </row>
    <row r="169" spans="3:3" ht="12.75" customHeight="1" x14ac:dyDescent="0.2">
      <c r="C169" s="34"/>
    </row>
    <row r="170" spans="3:3" ht="12.75" customHeight="1" x14ac:dyDescent="0.2">
      <c r="C170" s="34"/>
    </row>
    <row r="171" spans="3:3" ht="12.75" customHeight="1" x14ac:dyDescent="0.2">
      <c r="C171" s="34"/>
    </row>
    <row r="172" spans="3:3" ht="12.75" customHeight="1" x14ac:dyDescent="0.2">
      <c r="C172" s="34"/>
    </row>
    <row r="173" spans="3:3" ht="12.75" customHeight="1" x14ac:dyDescent="0.2">
      <c r="C173" s="34"/>
    </row>
    <row r="174" spans="3:3" ht="12.75" customHeight="1" x14ac:dyDescent="0.2">
      <c r="C174" s="34"/>
    </row>
    <row r="175" spans="3:3" ht="12.75" customHeight="1" x14ac:dyDescent="0.2">
      <c r="C175" s="34"/>
    </row>
    <row r="176" spans="3:3" ht="12.75" customHeight="1" x14ac:dyDescent="0.2">
      <c r="C176" s="34"/>
    </row>
    <row r="177" spans="3:3" ht="12.75" customHeight="1" x14ac:dyDescent="0.2">
      <c r="C177" s="34"/>
    </row>
    <row r="178" spans="3:3" ht="12.75" customHeight="1" x14ac:dyDescent="0.2">
      <c r="C178" s="34"/>
    </row>
    <row r="179" spans="3:3" ht="12.75" customHeight="1" x14ac:dyDescent="0.2">
      <c r="C179" s="34"/>
    </row>
    <row r="180" spans="3:3" ht="12.75" customHeight="1" x14ac:dyDescent="0.2">
      <c r="C180" s="34"/>
    </row>
    <row r="181" spans="3:3" ht="12.75" customHeight="1" x14ac:dyDescent="0.2">
      <c r="C181" s="34"/>
    </row>
    <row r="182" spans="3:3" ht="12.75" customHeight="1" x14ac:dyDescent="0.2">
      <c r="C182" s="34"/>
    </row>
    <row r="183" spans="3:3" ht="12.75" customHeight="1" x14ac:dyDescent="0.2">
      <c r="C183" s="34"/>
    </row>
    <row r="184" spans="3:3" ht="12.75" customHeight="1" x14ac:dyDescent="0.2">
      <c r="C184" s="34"/>
    </row>
    <row r="185" spans="3:3" ht="12.75" customHeight="1" x14ac:dyDescent="0.2">
      <c r="C185" s="34"/>
    </row>
    <row r="186" spans="3:3" ht="12.75" customHeight="1" x14ac:dyDescent="0.2">
      <c r="C186" s="34"/>
    </row>
    <row r="187" spans="3:3" ht="12.75" customHeight="1" x14ac:dyDescent="0.2">
      <c r="C187" s="34"/>
    </row>
    <row r="188" spans="3:3" ht="12.75" customHeight="1" x14ac:dyDescent="0.2">
      <c r="C188" s="34"/>
    </row>
    <row r="189" spans="3:3" ht="12.75" customHeight="1" x14ac:dyDescent="0.2">
      <c r="C189" s="34"/>
    </row>
    <row r="190" spans="3:3" ht="12.75" customHeight="1" x14ac:dyDescent="0.2">
      <c r="C190" s="34"/>
    </row>
    <row r="191" spans="3:3" ht="12.75" customHeight="1" x14ac:dyDescent="0.2">
      <c r="C191" s="34"/>
    </row>
    <row r="192" spans="3:3" ht="12.75" customHeight="1" x14ac:dyDescent="0.2">
      <c r="C192" s="34"/>
    </row>
    <row r="193" spans="3:3" ht="12.75" customHeight="1" x14ac:dyDescent="0.2">
      <c r="C193" s="34"/>
    </row>
    <row r="194" spans="3:3" ht="12.75" customHeight="1" x14ac:dyDescent="0.2">
      <c r="C194" s="34"/>
    </row>
    <row r="195" spans="3:3" ht="12.75" customHeight="1" x14ac:dyDescent="0.2">
      <c r="C195" s="34"/>
    </row>
    <row r="196" spans="3:3" ht="12.75" customHeight="1" x14ac:dyDescent="0.2">
      <c r="C196" s="34"/>
    </row>
    <row r="197" spans="3:3" ht="12.75" customHeight="1" x14ac:dyDescent="0.2">
      <c r="C197" s="34"/>
    </row>
    <row r="198" spans="3:3" ht="12.75" customHeight="1" x14ac:dyDescent="0.2">
      <c r="C198" s="34"/>
    </row>
    <row r="199" spans="3:3" ht="12.75" customHeight="1" x14ac:dyDescent="0.2">
      <c r="C199" s="34"/>
    </row>
    <row r="200" spans="3:3" ht="12.75" customHeight="1" x14ac:dyDescent="0.2">
      <c r="C200" s="34"/>
    </row>
    <row r="201" spans="3:3" ht="12.75" customHeight="1" x14ac:dyDescent="0.2">
      <c r="C201" s="34"/>
    </row>
    <row r="202" spans="3:3" ht="12.75" customHeight="1" x14ac:dyDescent="0.2">
      <c r="C202" s="34"/>
    </row>
    <row r="203" spans="3:3" ht="12.75" customHeight="1" x14ac:dyDescent="0.2">
      <c r="C203" s="34"/>
    </row>
    <row r="204" spans="3:3" ht="12.75" customHeight="1" x14ac:dyDescent="0.2">
      <c r="C204" s="34"/>
    </row>
    <row r="205" spans="3:3" ht="12.75" customHeight="1" x14ac:dyDescent="0.2">
      <c r="C205" s="34"/>
    </row>
    <row r="206" spans="3:3" ht="12.75" customHeight="1" x14ac:dyDescent="0.2">
      <c r="C206" s="34"/>
    </row>
    <row r="207" spans="3:3" ht="12.75" customHeight="1" x14ac:dyDescent="0.2">
      <c r="C207" s="34"/>
    </row>
    <row r="208" spans="3:3" ht="12.75" customHeight="1" x14ac:dyDescent="0.2">
      <c r="C208" s="34"/>
    </row>
    <row r="209" spans="3:3" ht="12.75" customHeight="1" x14ac:dyDescent="0.2">
      <c r="C209" s="34"/>
    </row>
    <row r="210" spans="3:3" ht="12.75" customHeight="1" x14ac:dyDescent="0.2">
      <c r="C210" s="34"/>
    </row>
    <row r="211" spans="3:3" ht="12.75" customHeight="1" x14ac:dyDescent="0.2">
      <c r="C211" s="34"/>
    </row>
    <row r="212" spans="3:3" ht="12.75" customHeight="1" x14ac:dyDescent="0.2">
      <c r="C212" s="34"/>
    </row>
    <row r="213" spans="3:3" ht="12.75" customHeight="1" x14ac:dyDescent="0.2">
      <c r="C213" s="34"/>
    </row>
    <row r="214" spans="3:3" ht="12.75" customHeight="1" x14ac:dyDescent="0.2">
      <c r="C214" s="34"/>
    </row>
    <row r="215" spans="3:3" ht="12.75" customHeight="1" x14ac:dyDescent="0.2">
      <c r="C215" s="34"/>
    </row>
    <row r="216" spans="3:3" ht="12.75" customHeight="1" x14ac:dyDescent="0.2">
      <c r="C216" s="34"/>
    </row>
    <row r="217" spans="3:3" ht="12.75" customHeight="1" x14ac:dyDescent="0.2">
      <c r="C217" s="34"/>
    </row>
    <row r="218" spans="3:3" ht="12.75" customHeight="1" x14ac:dyDescent="0.2">
      <c r="C218" s="34"/>
    </row>
    <row r="219" spans="3:3" ht="12.75" customHeight="1" x14ac:dyDescent="0.2">
      <c r="C219" s="34"/>
    </row>
    <row r="220" spans="3:3" ht="12.75" customHeight="1" x14ac:dyDescent="0.2">
      <c r="C220" s="34"/>
    </row>
    <row r="221" spans="3:3" ht="12.75" customHeight="1" x14ac:dyDescent="0.2">
      <c r="C221" s="34"/>
    </row>
    <row r="222" spans="3:3" ht="12.75" customHeight="1" x14ac:dyDescent="0.2">
      <c r="C222" s="34"/>
    </row>
    <row r="223" spans="3:3" ht="12.75" customHeight="1" x14ac:dyDescent="0.2">
      <c r="C223" s="34"/>
    </row>
    <row r="224" spans="3:3" ht="12.75" customHeight="1" x14ac:dyDescent="0.2">
      <c r="C224" s="34"/>
    </row>
    <row r="225" spans="3:3" ht="12.75" customHeight="1" x14ac:dyDescent="0.2">
      <c r="C225" s="34"/>
    </row>
    <row r="226" spans="3:3" ht="12.75" customHeight="1" x14ac:dyDescent="0.2">
      <c r="C226" s="34"/>
    </row>
    <row r="227" spans="3:3" ht="12.75" customHeight="1" x14ac:dyDescent="0.2">
      <c r="C227" s="34"/>
    </row>
    <row r="228" spans="3:3" ht="12.75" customHeight="1" x14ac:dyDescent="0.2">
      <c r="C228" s="34"/>
    </row>
    <row r="229" spans="3:3" ht="12.75" customHeight="1" x14ac:dyDescent="0.2">
      <c r="C229" s="34"/>
    </row>
    <row r="230" spans="3:3" ht="12.75" customHeight="1" x14ac:dyDescent="0.2">
      <c r="C230" s="34"/>
    </row>
    <row r="231" spans="3:3" ht="12.75" customHeight="1" x14ac:dyDescent="0.2">
      <c r="C231" s="34"/>
    </row>
    <row r="232" spans="3:3" ht="12.75" customHeight="1" x14ac:dyDescent="0.2">
      <c r="C232" s="34"/>
    </row>
    <row r="233" spans="3:3" ht="12.75" customHeight="1" x14ac:dyDescent="0.2">
      <c r="C233" s="34"/>
    </row>
    <row r="234" spans="3:3" ht="12.75" customHeight="1" x14ac:dyDescent="0.2">
      <c r="C234" s="34"/>
    </row>
    <row r="235" spans="3:3" ht="12.75" customHeight="1" x14ac:dyDescent="0.2">
      <c r="C235" s="34"/>
    </row>
    <row r="236" spans="3:3" ht="12.75" customHeight="1" x14ac:dyDescent="0.2">
      <c r="C236" s="34"/>
    </row>
    <row r="237" spans="3:3" ht="12.75" customHeight="1" x14ac:dyDescent="0.2">
      <c r="C237" s="34"/>
    </row>
    <row r="238" spans="3:3" ht="12.75" customHeight="1" x14ac:dyDescent="0.2">
      <c r="C238" s="34"/>
    </row>
    <row r="239" spans="3:3" ht="12.75" customHeight="1" x14ac:dyDescent="0.2">
      <c r="C239" s="34"/>
    </row>
    <row r="240" spans="3:3" ht="12.75" customHeight="1" x14ac:dyDescent="0.2">
      <c r="C240" s="34"/>
    </row>
    <row r="241" spans="3:3" ht="12.75" customHeight="1" x14ac:dyDescent="0.2">
      <c r="C241" s="34"/>
    </row>
    <row r="242" spans="3:3" ht="12.75" customHeight="1" x14ac:dyDescent="0.2">
      <c r="C242" s="34"/>
    </row>
    <row r="243" spans="3:3" ht="12.75" customHeight="1" x14ac:dyDescent="0.2">
      <c r="C243" s="34"/>
    </row>
    <row r="244" spans="3:3" ht="12.75" customHeight="1" x14ac:dyDescent="0.2">
      <c r="C244" s="34"/>
    </row>
    <row r="245" spans="3:3" ht="12.75" customHeight="1" x14ac:dyDescent="0.2">
      <c r="C245" s="34"/>
    </row>
    <row r="246" spans="3:3" ht="12.75" customHeight="1" x14ac:dyDescent="0.2">
      <c r="C246" s="34"/>
    </row>
    <row r="247" spans="3:3" ht="12.75" customHeight="1" x14ac:dyDescent="0.2">
      <c r="C247" s="34"/>
    </row>
    <row r="248" spans="3:3" ht="12.75" customHeight="1" x14ac:dyDescent="0.2">
      <c r="C248" s="34"/>
    </row>
    <row r="249" spans="3:3" ht="12.75" customHeight="1" x14ac:dyDescent="0.2">
      <c r="C249" s="34"/>
    </row>
    <row r="250" spans="3:3" ht="12.75" customHeight="1" x14ac:dyDescent="0.2">
      <c r="C250" s="34"/>
    </row>
    <row r="251" spans="3:3" ht="12.75" customHeight="1" x14ac:dyDescent="0.2">
      <c r="C251" s="34"/>
    </row>
    <row r="252" spans="3:3" ht="12.75" customHeight="1" x14ac:dyDescent="0.2">
      <c r="C252" s="34"/>
    </row>
    <row r="253" spans="3:3" ht="12.75" customHeight="1" x14ac:dyDescent="0.2">
      <c r="C253" s="34"/>
    </row>
    <row r="254" spans="3:3" ht="12.75" customHeight="1" x14ac:dyDescent="0.2">
      <c r="C254" s="34"/>
    </row>
    <row r="255" spans="3:3" ht="12.75" customHeight="1" x14ac:dyDescent="0.2">
      <c r="C255" s="34"/>
    </row>
    <row r="256" spans="3:3" ht="12.75" customHeight="1" x14ac:dyDescent="0.2">
      <c r="C256" s="34"/>
    </row>
    <row r="257" spans="3:3" ht="12.75" customHeight="1" x14ac:dyDescent="0.2">
      <c r="C257" s="34"/>
    </row>
    <row r="258" spans="3:3" ht="12.75" customHeight="1" x14ac:dyDescent="0.2">
      <c r="C258" s="34"/>
    </row>
    <row r="259" spans="3:3" ht="12.75" customHeight="1" x14ac:dyDescent="0.2">
      <c r="C259" s="34"/>
    </row>
    <row r="260" spans="3:3" ht="12.75" customHeight="1" x14ac:dyDescent="0.2">
      <c r="C260" s="34"/>
    </row>
    <row r="261" spans="3:3" ht="12.75" customHeight="1" x14ac:dyDescent="0.2">
      <c r="C261" s="34"/>
    </row>
    <row r="262" spans="3:3" ht="12.75" customHeight="1" x14ac:dyDescent="0.2">
      <c r="C262" s="34"/>
    </row>
    <row r="263" spans="3:3" ht="12.75" customHeight="1" x14ac:dyDescent="0.2">
      <c r="C263" s="34"/>
    </row>
    <row r="264" spans="3:3" ht="12.75" customHeight="1" x14ac:dyDescent="0.2">
      <c r="C264" s="34"/>
    </row>
    <row r="265" spans="3:3" ht="12.75" customHeight="1" x14ac:dyDescent="0.2">
      <c r="C265" s="34"/>
    </row>
    <row r="266" spans="3:3" ht="12.75" customHeight="1" x14ac:dyDescent="0.2">
      <c r="C266" s="34"/>
    </row>
    <row r="267" spans="3:3" ht="12.75" customHeight="1" x14ac:dyDescent="0.2">
      <c r="C267" s="34"/>
    </row>
    <row r="268" spans="3:3" ht="12.75" customHeight="1" x14ac:dyDescent="0.2">
      <c r="C268" s="34"/>
    </row>
    <row r="269" spans="3:3" ht="12.75" customHeight="1" x14ac:dyDescent="0.2">
      <c r="C269" s="34"/>
    </row>
    <row r="270" spans="3:3" ht="12.75" customHeight="1" x14ac:dyDescent="0.2">
      <c r="C270" s="34"/>
    </row>
    <row r="271" spans="3:3" ht="12.75" customHeight="1" x14ac:dyDescent="0.2">
      <c r="C271" s="34"/>
    </row>
    <row r="272" spans="3:3" ht="12.75" customHeight="1" x14ac:dyDescent="0.2">
      <c r="C272" s="34"/>
    </row>
    <row r="273" spans="3:3" ht="12.75" customHeight="1" x14ac:dyDescent="0.2">
      <c r="C273" s="34"/>
    </row>
    <row r="274" spans="3:3" ht="12.75" customHeight="1" x14ac:dyDescent="0.2">
      <c r="C274" s="34"/>
    </row>
    <row r="275" spans="3:3" ht="12.75" customHeight="1" x14ac:dyDescent="0.2">
      <c r="C275" s="34"/>
    </row>
    <row r="276" spans="3:3" ht="12.75" customHeight="1" x14ac:dyDescent="0.2">
      <c r="C276" s="34"/>
    </row>
    <row r="277" spans="3:3" ht="12.75" customHeight="1" x14ac:dyDescent="0.2">
      <c r="C277" s="34"/>
    </row>
    <row r="278" spans="3:3" ht="12.75" customHeight="1" x14ac:dyDescent="0.2">
      <c r="C278" s="34"/>
    </row>
    <row r="279" spans="3:3" ht="12.75" customHeight="1" x14ac:dyDescent="0.2">
      <c r="C279" s="34"/>
    </row>
    <row r="280" spans="3:3" ht="12.75" customHeight="1" x14ac:dyDescent="0.2">
      <c r="C280" s="34"/>
    </row>
    <row r="281" spans="3:3" ht="12.75" customHeight="1" x14ac:dyDescent="0.2">
      <c r="C281" s="34"/>
    </row>
    <row r="282" spans="3:3" ht="12.75" customHeight="1" x14ac:dyDescent="0.2">
      <c r="C282" s="34"/>
    </row>
    <row r="283" spans="3:3" ht="12.75" customHeight="1" x14ac:dyDescent="0.2">
      <c r="C283" s="34"/>
    </row>
    <row r="284" spans="3:3" ht="12.75" customHeight="1" x14ac:dyDescent="0.2">
      <c r="C284" s="34"/>
    </row>
    <row r="285" spans="3:3" ht="12.75" customHeight="1" x14ac:dyDescent="0.2">
      <c r="C285" s="34"/>
    </row>
    <row r="286" spans="3:3" ht="12.75" customHeight="1" x14ac:dyDescent="0.2">
      <c r="C286" s="34"/>
    </row>
    <row r="287" spans="3:3" ht="12.75" customHeight="1" x14ac:dyDescent="0.2">
      <c r="C287" s="34"/>
    </row>
    <row r="288" spans="3:3" ht="12.75" customHeight="1" x14ac:dyDescent="0.2">
      <c r="C288" s="34"/>
    </row>
    <row r="289" spans="3:3" ht="12.75" customHeight="1" x14ac:dyDescent="0.2">
      <c r="C289" s="34"/>
    </row>
    <row r="290" spans="3:3" ht="12.75" customHeight="1" x14ac:dyDescent="0.2">
      <c r="C290" s="34"/>
    </row>
    <row r="291" spans="3:3" ht="12.75" customHeight="1" x14ac:dyDescent="0.2">
      <c r="C291" s="34"/>
    </row>
    <row r="292" spans="3:3" ht="12.75" customHeight="1" x14ac:dyDescent="0.2">
      <c r="C292" s="34"/>
    </row>
    <row r="293" spans="3:3" ht="12.75" customHeight="1" x14ac:dyDescent="0.2">
      <c r="C293" s="34"/>
    </row>
    <row r="294" spans="3:3" ht="12.75" customHeight="1" x14ac:dyDescent="0.2">
      <c r="C294" s="34"/>
    </row>
    <row r="295" spans="3:3" ht="12.75" customHeight="1" x14ac:dyDescent="0.2">
      <c r="C295" s="34"/>
    </row>
    <row r="296" spans="3:3" ht="12.75" customHeight="1" x14ac:dyDescent="0.2">
      <c r="C296" s="34"/>
    </row>
    <row r="297" spans="3:3" ht="12.75" customHeight="1" x14ac:dyDescent="0.2">
      <c r="C297" s="34"/>
    </row>
    <row r="298" spans="3:3" ht="12.75" customHeight="1" x14ac:dyDescent="0.2">
      <c r="C298" s="34"/>
    </row>
    <row r="299" spans="3:3" ht="12.75" customHeight="1" x14ac:dyDescent="0.2">
      <c r="C299" s="34"/>
    </row>
    <row r="300" spans="3:3" ht="12.75" customHeight="1" x14ac:dyDescent="0.2">
      <c r="C300" s="34"/>
    </row>
    <row r="301" spans="3:3" ht="12.75" customHeight="1" x14ac:dyDescent="0.2">
      <c r="C301" s="34"/>
    </row>
    <row r="302" spans="3:3" ht="12.75" customHeight="1" x14ac:dyDescent="0.2">
      <c r="C302" s="34"/>
    </row>
    <row r="303" spans="3:3" ht="12.75" customHeight="1" x14ac:dyDescent="0.2">
      <c r="C303" s="34"/>
    </row>
    <row r="304" spans="3:3" ht="12.75" customHeight="1" x14ac:dyDescent="0.2">
      <c r="C304" s="34"/>
    </row>
    <row r="305" spans="3:3" ht="12.75" customHeight="1" x14ac:dyDescent="0.2">
      <c r="C305" s="34"/>
    </row>
    <row r="306" spans="3:3" ht="12.75" customHeight="1" x14ac:dyDescent="0.2">
      <c r="C306" s="34"/>
    </row>
    <row r="307" spans="3:3" ht="12.75" customHeight="1" x14ac:dyDescent="0.2">
      <c r="C307" s="34"/>
    </row>
    <row r="308" spans="3:3" ht="12.75" customHeight="1" x14ac:dyDescent="0.2">
      <c r="C308" s="34"/>
    </row>
    <row r="309" spans="3:3" ht="12.75" customHeight="1" x14ac:dyDescent="0.2">
      <c r="C309" s="34"/>
    </row>
    <row r="310" spans="3:3" ht="12.75" customHeight="1" x14ac:dyDescent="0.2">
      <c r="C310" s="34"/>
    </row>
    <row r="311" spans="3:3" ht="12.75" customHeight="1" x14ac:dyDescent="0.2">
      <c r="C311" s="34"/>
    </row>
    <row r="312" spans="3:3" ht="12.75" customHeight="1" x14ac:dyDescent="0.2">
      <c r="C312" s="34"/>
    </row>
    <row r="313" spans="3:3" ht="12.75" customHeight="1" x14ac:dyDescent="0.2">
      <c r="C313" s="34"/>
    </row>
    <row r="314" spans="3:3" ht="12.75" customHeight="1" x14ac:dyDescent="0.2">
      <c r="C314" s="34"/>
    </row>
    <row r="315" spans="3:3" ht="12.75" customHeight="1" x14ac:dyDescent="0.2">
      <c r="C315" s="34"/>
    </row>
    <row r="316" spans="3:3" ht="12.75" customHeight="1" x14ac:dyDescent="0.2">
      <c r="C316" s="34"/>
    </row>
    <row r="317" spans="3:3" ht="12.75" customHeight="1" x14ac:dyDescent="0.2">
      <c r="C317" s="34"/>
    </row>
    <row r="318" spans="3:3" ht="12.75" customHeight="1" x14ac:dyDescent="0.2">
      <c r="C318" s="34"/>
    </row>
    <row r="319" spans="3:3" ht="12.75" customHeight="1" x14ac:dyDescent="0.2">
      <c r="C319" s="34"/>
    </row>
    <row r="320" spans="3:3" ht="12.75" customHeight="1" x14ac:dyDescent="0.2">
      <c r="C320" s="34"/>
    </row>
    <row r="321" spans="3:3" ht="12.75" customHeight="1" x14ac:dyDescent="0.2">
      <c r="C321" s="34"/>
    </row>
    <row r="322" spans="3:3" ht="12.75" customHeight="1" x14ac:dyDescent="0.2">
      <c r="C322" s="34"/>
    </row>
    <row r="323" spans="3:3" ht="12.75" customHeight="1" x14ac:dyDescent="0.2">
      <c r="C323" s="34"/>
    </row>
    <row r="324" spans="3:3" ht="12.75" customHeight="1" x14ac:dyDescent="0.2">
      <c r="C324" s="34"/>
    </row>
    <row r="325" spans="3:3" ht="12.75" customHeight="1" x14ac:dyDescent="0.2">
      <c r="C325" s="34"/>
    </row>
    <row r="326" spans="3:3" ht="12.75" customHeight="1" x14ac:dyDescent="0.2">
      <c r="C326" s="34"/>
    </row>
    <row r="327" spans="3:3" ht="12.75" customHeight="1" x14ac:dyDescent="0.2">
      <c r="C327" s="34"/>
    </row>
    <row r="328" spans="3:3" ht="12.75" customHeight="1" x14ac:dyDescent="0.2">
      <c r="C328" s="34"/>
    </row>
    <row r="329" spans="3:3" ht="12.75" customHeight="1" x14ac:dyDescent="0.2">
      <c r="C329" s="34"/>
    </row>
    <row r="330" spans="3:3" ht="12.75" customHeight="1" x14ac:dyDescent="0.2">
      <c r="C330" s="34"/>
    </row>
    <row r="331" spans="3:3" ht="12.75" customHeight="1" x14ac:dyDescent="0.2">
      <c r="C331" s="34"/>
    </row>
    <row r="332" spans="3:3" ht="12.75" customHeight="1" x14ac:dyDescent="0.2">
      <c r="C332" s="34"/>
    </row>
    <row r="333" spans="3:3" ht="12.75" customHeight="1" x14ac:dyDescent="0.2">
      <c r="C333" s="34"/>
    </row>
    <row r="334" spans="3:3" ht="12.75" customHeight="1" x14ac:dyDescent="0.2">
      <c r="C334" s="34"/>
    </row>
    <row r="335" spans="3:3" ht="12.75" customHeight="1" x14ac:dyDescent="0.2">
      <c r="C335" s="34"/>
    </row>
    <row r="336" spans="3:3" ht="12.75" customHeight="1" x14ac:dyDescent="0.2">
      <c r="C336" s="34"/>
    </row>
    <row r="337" spans="3:3" ht="12.75" customHeight="1" x14ac:dyDescent="0.2">
      <c r="C337" s="34"/>
    </row>
    <row r="338" spans="3:3" ht="12.75" customHeight="1" x14ac:dyDescent="0.2">
      <c r="C338" s="34"/>
    </row>
    <row r="339" spans="3:3" ht="12.75" customHeight="1" x14ac:dyDescent="0.2">
      <c r="C339" s="34"/>
    </row>
    <row r="340" spans="3:3" ht="12.75" customHeight="1" x14ac:dyDescent="0.2">
      <c r="C340" s="34"/>
    </row>
    <row r="341" spans="3:3" ht="12.75" customHeight="1" x14ac:dyDescent="0.2">
      <c r="C341" s="34"/>
    </row>
    <row r="342" spans="3:3" ht="12.75" customHeight="1" x14ac:dyDescent="0.2">
      <c r="C342" s="34"/>
    </row>
    <row r="343" spans="3:3" ht="12.75" customHeight="1" x14ac:dyDescent="0.2">
      <c r="C343" s="34"/>
    </row>
    <row r="344" spans="3:3" ht="12.75" customHeight="1" x14ac:dyDescent="0.2">
      <c r="C344" s="34"/>
    </row>
    <row r="345" spans="3:3" ht="12.75" customHeight="1" x14ac:dyDescent="0.2">
      <c r="C345" s="34"/>
    </row>
    <row r="346" spans="3:3" ht="12.75" customHeight="1" x14ac:dyDescent="0.2">
      <c r="C346" s="34"/>
    </row>
    <row r="347" spans="3:3" ht="12.75" customHeight="1" x14ac:dyDescent="0.2">
      <c r="C347" s="34"/>
    </row>
    <row r="348" spans="3:3" ht="12.75" customHeight="1" x14ac:dyDescent="0.2">
      <c r="C348" s="34"/>
    </row>
    <row r="349" spans="3:3" ht="12.75" customHeight="1" x14ac:dyDescent="0.2">
      <c r="C349" s="34"/>
    </row>
    <row r="350" spans="3:3" ht="12.75" customHeight="1" x14ac:dyDescent="0.2">
      <c r="C350" s="34"/>
    </row>
    <row r="351" spans="3:3" ht="12.75" customHeight="1" x14ac:dyDescent="0.2">
      <c r="C351" s="34"/>
    </row>
    <row r="352" spans="3:3" ht="12.75" customHeight="1" x14ac:dyDescent="0.2">
      <c r="C352" s="34"/>
    </row>
    <row r="353" spans="3:3" ht="12.75" customHeight="1" x14ac:dyDescent="0.2">
      <c r="C353" s="34"/>
    </row>
    <row r="354" spans="3:3" ht="12.75" customHeight="1" x14ac:dyDescent="0.2">
      <c r="C354" s="34"/>
    </row>
    <row r="355" spans="3:3" ht="12.75" customHeight="1" x14ac:dyDescent="0.2">
      <c r="C355" s="34"/>
    </row>
    <row r="356" spans="3:3" ht="12.75" customHeight="1" x14ac:dyDescent="0.2">
      <c r="C356" s="34"/>
    </row>
    <row r="357" spans="3:3" ht="12.75" customHeight="1" x14ac:dyDescent="0.2">
      <c r="C357" s="34"/>
    </row>
    <row r="358" spans="3:3" ht="12.75" customHeight="1" x14ac:dyDescent="0.2">
      <c r="C358" s="34"/>
    </row>
    <row r="359" spans="3:3" ht="12.75" customHeight="1" x14ac:dyDescent="0.2">
      <c r="C359" s="34"/>
    </row>
    <row r="360" spans="3:3" ht="12.75" customHeight="1" x14ac:dyDescent="0.2">
      <c r="C360" s="34"/>
    </row>
    <row r="361" spans="3:3" ht="12.75" customHeight="1" x14ac:dyDescent="0.2">
      <c r="C361" s="34"/>
    </row>
    <row r="362" spans="3:3" ht="12.75" customHeight="1" x14ac:dyDescent="0.2">
      <c r="C362" s="34"/>
    </row>
    <row r="363" spans="3:3" ht="12.75" customHeight="1" x14ac:dyDescent="0.2">
      <c r="C363" s="34"/>
    </row>
    <row r="364" spans="3:3" ht="12.75" customHeight="1" x14ac:dyDescent="0.2">
      <c r="C364" s="34"/>
    </row>
    <row r="365" spans="3:3" ht="12.75" customHeight="1" x14ac:dyDescent="0.2">
      <c r="C365" s="34"/>
    </row>
    <row r="366" spans="3:3" ht="12.75" customHeight="1" x14ac:dyDescent="0.2">
      <c r="C366" s="34"/>
    </row>
    <row r="367" spans="3:3" ht="12.75" customHeight="1" x14ac:dyDescent="0.2">
      <c r="C367" s="34"/>
    </row>
    <row r="368" spans="3:3" ht="12.75" customHeight="1" x14ac:dyDescent="0.2">
      <c r="C368" s="34"/>
    </row>
    <row r="369" spans="3:3" ht="12.75" customHeight="1" x14ac:dyDescent="0.2">
      <c r="C369" s="34"/>
    </row>
    <row r="370" spans="3:3" ht="12.75" customHeight="1" x14ac:dyDescent="0.2">
      <c r="C370" s="34"/>
    </row>
    <row r="371" spans="3:3" ht="12.75" customHeight="1" x14ac:dyDescent="0.2">
      <c r="C371" s="34"/>
    </row>
    <row r="372" spans="3:3" ht="12.75" customHeight="1" x14ac:dyDescent="0.2">
      <c r="C372" s="34"/>
    </row>
    <row r="373" spans="3:3" ht="12.75" customHeight="1" x14ac:dyDescent="0.2">
      <c r="C373" s="34"/>
    </row>
    <row r="374" spans="3:3" ht="12.75" customHeight="1" x14ac:dyDescent="0.2">
      <c r="C374" s="34"/>
    </row>
    <row r="375" spans="3:3" ht="12.75" customHeight="1" x14ac:dyDescent="0.2">
      <c r="C375" s="34"/>
    </row>
    <row r="376" spans="3:3" ht="12.75" customHeight="1" x14ac:dyDescent="0.2">
      <c r="C376" s="34"/>
    </row>
    <row r="377" spans="3:3" ht="12.75" customHeight="1" x14ac:dyDescent="0.2">
      <c r="C377" s="34"/>
    </row>
    <row r="378" spans="3:3" ht="12.75" customHeight="1" x14ac:dyDescent="0.2">
      <c r="C378" s="34"/>
    </row>
    <row r="379" spans="3:3" ht="12.75" customHeight="1" x14ac:dyDescent="0.2">
      <c r="C379" s="34"/>
    </row>
    <row r="380" spans="3:3" ht="12.75" customHeight="1" x14ac:dyDescent="0.2">
      <c r="C380" s="34"/>
    </row>
    <row r="381" spans="3:3" ht="12.75" customHeight="1" x14ac:dyDescent="0.2">
      <c r="C381" s="34"/>
    </row>
    <row r="382" spans="3:3" ht="12.75" customHeight="1" x14ac:dyDescent="0.2">
      <c r="C382" s="34"/>
    </row>
    <row r="383" spans="3:3" ht="12.75" customHeight="1" x14ac:dyDescent="0.2">
      <c r="C383" s="34"/>
    </row>
    <row r="384" spans="3:3" ht="12.75" customHeight="1" x14ac:dyDescent="0.2">
      <c r="C384" s="34"/>
    </row>
    <row r="385" spans="3:3" ht="12.75" customHeight="1" x14ac:dyDescent="0.2">
      <c r="C385" s="34"/>
    </row>
    <row r="386" spans="3:3" ht="12.75" customHeight="1" x14ac:dyDescent="0.2">
      <c r="C386" s="34"/>
    </row>
    <row r="387" spans="3:3" ht="12.75" customHeight="1" x14ac:dyDescent="0.2">
      <c r="C387" s="34"/>
    </row>
    <row r="388" spans="3:3" ht="12.75" customHeight="1" x14ac:dyDescent="0.2">
      <c r="C388" s="34"/>
    </row>
    <row r="389" spans="3:3" ht="12.75" customHeight="1" x14ac:dyDescent="0.2">
      <c r="C389" s="34"/>
    </row>
    <row r="390" spans="3:3" ht="12.75" customHeight="1" x14ac:dyDescent="0.2">
      <c r="C390" s="34"/>
    </row>
    <row r="391" spans="3:3" ht="12.75" customHeight="1" x14ac:dyDescent="0.2">
      <c r="C391" s="34"/>
    </row>
    <row r="392" spans="3:3" ht="12.75" customHeight="1" x14ac:dyDescent="0.2">
      <c r="C392" s="34"/>
    </row>
    <row r="393" spans="3:3" ht="12.75" customHeight="1" x14ac:dyDescent="0.2">
      <c r="C393" s="34"/>
    </row>
    <row r="394" spans="3:3" ht="12.75" customHeight="1" x14ac:dyDescent="0.2">
      <c r="C394" s="34"/>
    </row>
    <row r="395" spans="3:3" ht="12.75" customHeight="1" x14ac:dyDescent="0.2">
      <c r="C395" s="34"/>
    </row>
    <row r="396" spans="3:3" ht="12.75" customHeight="1" x14ac:dyDescent="0.2">
      <c r="C396" s="34"/>
    </row>
    <row r="397" spans="3:3" ht="12.75" customHeight="1" x14ac:dyDescent="0.2">
      <c r="C397" s="34"/>
    </row>
    <row r="398" spans="3:3" ht="12.75" customHeight="1" x14ac:dyDescent="0.2">
      <c r="C398" s="34"/>
    </row>
    <row r="399" spans="3:3" ht="12.75" customHeight="1" x14ac:dyDescent="0.2">
      <c r="C399" s="34"/>
    </row>
    <row r="400" spans="3:3" ht="12.75" customHeight="1" x14ac:dyDescent="0.2">
      <c r="C400" s="34"/>
    </row>
    <row r="401" spans="3:3" ht="12.75" customHeight="1" x14ac:dyDescent="0.2">
      <c r="C401" s="34"/>
    </row>
    <row r="402" spans="3:3" ht="12.75" customHeight="1" x14ac:dyDescent="0.2">
      <c r="C402" s="34"/>
    </row>
    <row r="403" spans="3:3" ht="12.75" customHeight="1" x14ac:dyDescent="0.2">
      <c r="C403" s="34"/>
    </row>
    <row r="404" spans="3:3" ht="12.75" customHeight="1" x14ac:dyDescent="0.2">
      <c r="C404" s="34"/>
    </row>
    <row r="405" spans="3:3" ht="12.75" customHeight="1" x14ac:dyDescent="0.2">
      <c r="C405" s="34"/>
    </row>
    <row r="406" spans="3:3" ht="12.75" customHeight="1" x14ac:dyDescent="0.2">
      <c r="C406" s="34"/>
    </row>
    <row r="407" spans="3:3" ht="12.75" customHeight="1" x14ac:dyDescent="0.2">
      <c r="C407" s="34"/>
    </row>
    <row r="408" spans="3:3" ht="12.75" customHeight="1" x14ac:dyDescent="0.2">
      <c r="C408" s="34"/>
    </row>
    <row r="409" spans="3:3" ht="12.75" customHeight="1" x14ac:dyDescent="0.2">
      <c r="C409" s="34"/>
    </row>
    <row r="410" spans="3:3" ht="12.75" customHeight="1" x14ac:dyDescent="0.2">
      <c r="C410" s="34"/>
    </row>
    <row r="411" spans="3:3" ht="12.75" customHeight="1" x14ac:dyDescent="0.2">
      <c r="C411" s="34"/>
    </row>
    <row r="412" spans="3:3" ht="12.75" customHeight="1" x14ac:dyDescent="0.2">
      <c r="C412" s="34"/>
    </row>
    <row r="413" spans="3:3" ht="12.75" customHeight="1" x14ac:dyDescent="0.2">
      <c r="C413" s="34"/>
    </row>
    <row r="414" spans="3:3" ht="12.75" customHeight="1" x14ac:dyDescent="0.2">
      <c r="C414" s="34"/>
    </row>
    <row r="415" spans="3:3" ht="12.75" customHeight="1" x14ac:dyDescent="0.2">
      <c r="C415" s="34"/>
    </row>
    <row r="416" spans="3:3" ht="12.75" customHeight="1" x14ac:dyDescent="0.2">
      <c r="C416" s="34"/>
    </row>
    <row r="417" spans="3:3" ht="12.75" customHeight="1" x14ac:dyDescent="0.2">
      <c r="C417" s="34"/>
    </row>
    <row r="418" spans="3:3" ht="12.75" customHeight="1" x14ac:dyDescent="0.2">
      <c r="C418" s="34"/>
    </row>
    <row r="419" spans="3:3" ht="12.75" customHeight="1" x14ac:dyDescent="0.2">
      <c r="C419" s="34"/>
    </row>
    <row r="420" spans="3:3" ht="12.75" customHeight="1" x14ac:dyDescent="0.2">
      <c r="C420" s="34"/>
    </row>
    <row r="421" spans="3:3" ht="12.75" customHeight="1" x14ac:dyDescent="0.2">
      <c r="C421" s="34"/>
    </row>
    <row r="422" spans="3:3" ht="12.75" customHeight="1" x14ac:dyDescent="0.2">
      <c r="C422" s="34"/>
    </row>
    <row r="423" spans="3:3" ht="12.75" customHeight="1" x14ac:dyDescent="0.2">
      <c r="C423" s="34"/>
    </row>
    <row r="424" spans="3:3" ht="12.75" customHeight="1" x14ac:dyDescent="0.2">
      <c r="C424" s="34"/>
    </row>
    <row r="425" spans="3:3" ht="12.75" customHeight="1" x14ac:dyDescent="0.2">
      <c r="C425" s="34"/>
    </row>
    <row r="426" spans="3:3" ht="12.75" customHeight="1" x14ac:dyDescent="0.2">
      <c r="C426" s="34"/>
    </row>
    <row r="427" spans="3:3" ht="12.75" customHeight="1" x14ac:dyDescent="0.2">
      <c r="C427" s="34"/>
    </row>
    <row r="428" spans="3:3" ht="12.75" customHeight="1" x14ac:dyDescent="0.2">
      <c r="C428" s="34"/>
    </row>
    <row r="429" spans="3:3" ht="12.75" customHeight="1" x14ac:dyDescent="0.2">
      <c r="C429" s="34"/>
    </row>
    <row r="430" spans="3:3" ht="12.75" customHeight="1" x14ac:dyDescent="0.2">
      <c r="C430" s="34"/>
    </row>
    <row r="431" spans="3:3" ht="12.75" customHeight="1" x14ac:dyDescent="0.2">
      <c r="C431" s="34"/>
    </row>
    <row r="432" spans="3:3" ht="12.75" customHeight="1" x14ac:dyDescent="0.2">
      <c r="C432" s="34"/>
    </row>
    <row r="433" spans="3:3" ht="12.75" customHeight="1" x14ac:dyDescent="0.2">
      <c r="C433" s="34"/>
    </row>
    <row r="434" spans="3:3" ht="12.75" customHeight="1" x14ac:dyDescent="0.2">
      <c r="C434" s="34"/>
    </row>
    <row r="435" spans="3:3" ht="12.75" customHeight="1" x14ac:dyDescent="0.2">
      <c r="C435" s="34"/>
    </row>
    <row r="436" spans="3:3" ht="12.75" customHeight="1" x14ac:dyDescent="0.2">
      <c r="C436" s="34"/>
    </row>
    <row r="437" spans="3:3" ht="12.75" customHeight="1" x14ac:dyDescent="0.2">
      <c r="C437" s="34"/>
    </row>
    <row r="438" spans="3:3" ht="12.75" customHeight="1" x14ac:dyDescent="0.2">
      <c r="C438" s="34"/>
    </row>
    <row r="439" spans="3:3" ht="12.75" customHeight="1" x14ac:dyDescent="0.2">
      <c r="C439" s="34"/>
    </row>
    <row r="440" spans="3:3" ht="12.75" customHeight="1" x14ac:dyDescent="0.2">
      <c r="C440" s="34"/>
    </row>
    <row r="441" spans="3:3" ht="12.75" customHeight="1" x14ac:dyDescent="0.2">
      <c r="C441" s="34"/>
    </row>
    <row r="442" spans="3:3" ht="12.75" customHeight="1" x14ac:dyDescent="0.2">
      <c r="C442" s="34"/>
    </row>
    <row r="443" spans="3:3" ht="12.75" customHeight="1" x14ac:dyDescent="0.2">
      <c r="C443" s="34"/>
    </row>
    <row r="444" spans="3:3" ht="12.75" customHeight="1" x14ac:dyDescent="0.2">
      <c r="C444" s="34"/>
    </row>
    <row r="445" spans="3:3" ht="12.75" customHeight="1" x14ac:dyDescent="0.2">
      <c r="C445" s="34"/>
    </row>
    <row r="446" spans="3:3" ht="12.75" customHeight="1" x14ac:dyDescent="0.2">
      <c r="C446" s="34"/>
    </row>
    <row r="447" spans="3:3" ht="12.75" customHeight="1" x14ac:dyDescent="0.2">
      <c r="C447" s="34"/>
    </row>
    <row r="448" spans="3:3" ht="12.75" customHeight="1" x14ac:dyDescent="0.2">
      <c r="C448" s="34"/>
    </row>
    <row r="449" spans="3:3" ht="12.75" customHeight="1" x14ac:dyDescent="0.2">
      <c r="C449" s="34"/>
    </row>
    <row r="450" spans="3:3" ht="12.75" customHeight="1" x14ac:dyDescent="0.2">
      <c r="C450" s="34"/>
    </row>
    <row r="451" spans="3:3" ht="12.75" customHeight="1" x14ac:dyDescent="0.2">
      <c r="C451" s="34"/>
    </row>
    <row r="452" spans="3:3" ht="12.75" customHeight="1" x14ac:dyDescent="0.2">
      <c r="C452" s="34"/>
    </row>
    <row r="453" spans="3:3" ht="12.75" customHeight="1" x14ac:dyDescent="0.2">
      <c r="C453" s="34"/>
    </row>
    <row r="454" spans="3:3" ht="12.75" customHeight="1" x14ac:dyDescent="0.2">
      <c r="C454" s="34"/>
    </row>
    <row r="455" spans="3:3" ht="12.75" customHeight="1" x14ac:dyDescent="0.2">
      <c r="C455" s="34"/>
    </row>
    <row r="456" spans="3:3" ht="12.75" customHeight="1" x14ac:dyDescent="0.2">
      <c r="C456" s="34"/>
    </row>
    <row r="457" spans="3:3" ht="12.75" customHeight="1" x14ac:dyDescent="0.2">
      <c r="C457" s="34"/>
    </row>
    <row r="458" spans="3:3" ht="12.75" customHeight="1" x14ac:dyDescent="0.2">
      <c r="C458" s="34"/>
    </row>
    <row r="459" spans="3:3" ht="12.75" customHeight="1" x14ac:dyDescent="0.2">
      <c r="C459" s="34"/>
    </row>
    <row r="460" spans="3:3" ht="12.75" customHeight="1" x14ac:dyDescent="0.2">
      <c r="C460" s="34"/>
    </row>
    <row r="461" spans="3:3" ht="12.75" customHeight="1" x14ac:dyDescent="0.2">
      <c r="C461" s="34"/>
    </row>
    <row r="462" spans="3:3" ht="12.75" customHeight="1" x14ac:dyDescent="0.2">
      <c r="C462" s="34"/>
    </row>
    <row r="463" spans="3:3" ht="12.75" customHeight="1" x14ac:dyDescent="0.2">
      <c r="C463" s="34"/>
    </row>
    <row r="464" spans="3:3" ht="12.75" customHeight="1" x14ac:dyDescent="0.2">
      <c r="C464" s="34"/>
    </row>
    <row r="465" spans="3:3" ht="12.75" customHeight="1" x14ac:dyDescent="0.2">
      <c r="C465" s="34"/>
    </row>
    <row r="466" spans="3:3" ht="12.75" customHeight="1" x14ac:dyDescent="0.2">
      <c r="C466" s="34"/>
    </row>
    <row r="467" spans="3:3" ht="12.75" customHeight="1" x14ac:dyDescent="0.2">
      <c r="C467" s="34"/>
    </row>
    <row r="468" spans="3:3" ht="12.75" customHeight="1" x14ac:dyDescent="0.2">
      <c r="C468" s="34"/>
    </row>
    <row r="469" spans="3:3" ht="12.75" customHeight="1" x14ac:dyDescent="0.2">
      <c r="C469" s="34"/>
    </row>
    <row r="470" spans="3:3" ht="12.75" customHeight="1" x14ac:dyDescent="0.2">
      <c r="C470" s="34"/>
    </row>
    <row r="471" spans="3:3" ht="12.75" customHeight="1" x14ac:dyDescent="0.2">
      <c r="C471" s="34"/>
    </row>
    <row r="472" spans="3:3" ht="12.75" customHeight="1" x14ac:dyDescent="0.2">
      <c r="C472" s="34"/>
    </row>
    <row r="473" spans="3:3" ht="12.75" customHeight="1" x14ac:dyDescent="0.2">
      <c r="C473" s="34"/>
    </row>
    <row r="474" spans="3:3" ht="12.75" customHeight="1" x14ac:dyDescent="0.2">
      <c r="C474" s="34"/>
    </row>
    <row r="475" spans="3:3" ht="12.75" customHeight="1" x14ac:dyDescent="0.2">
      <c r="C475" s="34"/>
    </row>
    <row r="476" spans="3:3" ht="12.75" customHeight="1" x14ac:dyDescent="0.2">
      <c r="C476" s="34"/>
    </row>
    <row r="477" spans="3:3" ht="12.75" customHeight="1" x14ac:dyDescent="0.2">
      <c r="C477" s="34"/>
    </row>
    <row r="478" spans="3:3" ht="12.75" customHeight="1" x14ac:dyDescent="0.2">
      <c r="C478" s="34"/>
    </row>
    <row r="479" spans="3:3" ht="12.75" customHeight="1" x14ac:dyDescent="0.2">
      <c r="C479" s="34"/>
    </row>
    <row r="480" spans="3:3" ht="12.75" customHeight="1" x14ac:dyDescent="0.2">
      <c r="C480" s="34"/>
    </row>
    <row r="481" spans="3:3" ht="12.75" customHeight="1" x14ac:dyDescent="0.2">
      <c r="C481" s="34"/>
    </row>
    <row r="482" spans="3:3" ht="12.75" customHeight="1" x14ac:dyDescent="0.2">
      <c r="C482" s="34"/>
    </row>
    <row r="483" spans="3:3" ht="12.75" customHeight="1" x14ac:dyDescent="0.2">
      <c r="C483" s="34"/>
    </row>
    <row r="484" spans="3:3" ht="12.75" customHeight="1" x14ac:dyDescent="0.2">
      <c r="C484" s="34"/>
    </row>
    <row r="485" spans="3:3" ht="12.75" customHeight="1" x14ac:dyDescent="0.2">
      <c r="C485" s="34"/>
    </row>
    <row r="486" spans="3:3" ht="12.75" customHeight="1" x14ac:dyDescent="0.2">
      <c r="C486" s="34"/>
    </row>
    <row r="487" spans="3:3" ht="12.75" customHeight="1" x14ac:dyDescent="0.2">
      <c r="C487" s="34"/>
    </row>
    <row r="488" spans="3:3" ht="12.75" customHeight="1" x14ac:dyDescent="0.2">
      <c r="C488" s="34"/>
    </row>
    <row r="489" spans="3:3" ht="12.75" customHeight="1" x14ac:dyDescent="0.2">
      <c r="C489" s="34"/>
    </row>
    <row r="490" spans="3:3" ht="12.75" customHeight="1" x14ac:dyDescent="0.2">
      <c r="C490" s="34"/>
    </row>
    <row r="491" spans="3:3" ht="12.75" customHeight="1" x14ac:dyDescent="0.2">
      <c r="C491" s="34"/>
    </row>
    <row r="492" spans="3:3" ht="12.75" customHeight="1" x14ac:dyDescent="0.2">
      <c r="C492" s="34"/>
    </row>
    <row r="493" spans="3:3" ht="12.75" customHeight="1" x14ac:dyDescent="0.2">
      <c r="C493" s="34"/>
    </row>
    <row r="494" spans="3:3" ht="12.75" customHeight="1" x14ac:dyDescent="0.2">
      <c r="C494" s="34"/>
    </row>
    <row r="495" spans="3:3" ht="12.75" customHeight="1" x14ac:dyDescent="0.2">
      <c r="C495" s="34"/>
    </row>
    <row r="496" spans="3:3" ht="12.75" customHeight="1" x14ac:dyDescent="0.2">
      <c r="C496" s="34"/>
    </row>
    <row r="497" spans="3:3" ht="12.75" customHeight="1" x14ac:dyDescent="0.2">
      <c r="C497" s="34"/>
    </row>
    <row r="498" spans="3:3" ht="12.75" customHeight="1" x14ac:dyDescent="0.2">
      <c r="C498" s="34"/>
    </row>
    <row r="499" spans="3:3" ht="12.75" customHeight="1" x14ac:dyDescent="0.2">
      <c r="C499" s="34"/>
    </row>
    <row r="500" spans="3:3" ht="12.75" customHeight="1" x14ac:dyDescent="0.2">
      <c r="C500" s="34"/>
    </row>
    <row r="501" spans="3:3" ht="12.75" customHeight="1" x14ac:dyDescent="0.2">
      <c r="C501" s="34"/>
    </row>
    <row r="502" spans="3:3" ht="12.75" customHeight="1" x14ac:dyDescent="0.2">
      <c r="C502" s="34"/>
    </row>
    <row r="503" spans="3:3" ht="12.75" customHeight="1" x14ac:dyDescent="0.2">
      <c r="C503" s="34"/>
    </row>
    <row r="504" spans="3:3" ht="12.75" customHeight="1" x14ac:dyDescent="0.2">
      <c r="C504" s="34"/>
    </row>
    <row r="505" spans="3:3" ht="12.75" customHeight="1" x14ac:dyDescent="0.2">
      <c r="C505" s="34"/>
    </row>
    <row r="506" spans="3:3" ht="12.75" customHeight="1" x14ac:dyDescent="0.2">
      <c r="C506" s="34"/>
    </row>
    <row r="507" spans="3:3" ht="12.75" customHeight="1" x14ac:dyDescent="0.2">
      <c r="C507" s="34"/>
    </row>
    <row r="508" spans="3:3" ht="12.75" customHeight="1" x14ac:dyDescent="0.2">
      <c r="C508" s="34"/>
    </row>
    <row r="509" spans="3:3" ht="12.75" customHeight="1" x14ac:dyDescent="0.2">
      <c r="C509" s="34"/>
    </row>
    <row r="510" spans="3:3" ht="12.75" customHeight="1" x14ac:dyDescent="0.2">
      <c r="C510" s="34"/>
    </row>
    <row r="511" spans="3:3" ht="12.75" customHeight="1" x14ac:dyDescent="0.2">
      <c r="C511" s="34"/>
    </row>
    <row r="512" spans="3:3" ht="12.75" customHeight="1" x14ac:dyDescent="0.2">
      <c r="C512" s="34"/>
    </row>
    <row r="513" spans="3:3" ht="12.75" customHeight="1" x14ac:dyDescent="0.2">
      <c r="C513" s="34"/>
    </row>
    <row r="514" spans="3:3" ht="12.75" customHeight="1" x14ac:dyDescent="0.2">
      <c r="C514" s="34"/>
    </row>
    <row r="515" spans="3:3" ht="12.75" customHeight="1" x14ac:dyDescent="0.2">
      <c r="C515" s="34"/>
    </row>
    <row r="516" spans="3:3" ht="12.75" customHeight="1" x14ac:dyDescent="0.2">
      <c r="C516" s="34"/>
    </row>
    <row r="517" spans="3:3" ht="12.75" customHeight="1" x14ac:dyDescent="0.2">
      <c r="C517" s="34"/>
    </row>
    <row r="518" spans="3:3" ht="12.75" customHeight="1" x14ac:dyDescent="0.2">
      <c r="C518" s="34"/>
    </row>
    <row r="519" spans="3:3" ht="12.75" customHeight="1" x14ac:dyDescent="0.2">
      <c r="C519" s="34"/>
    </row>
    <row r="520" spans="3:3" ht="12.75" customHeight="1" x14ac:dyDescent="0.2">
      <c r="C520" s="34"/>
    </row>
    <row r="521" spans="3:3" ht="12.75" customHeight="1" x14ac:dyDescent="0.2">
      <c r="C521" s="34"/>
    </row>
    <row r="522" spans="3:3" ht="12.75" customHeight="1" x14ac:dyDescent="0.2">
      <c r="C522" s="34"/>
    </row>
    <row r="523" spans="3:3" ht="12.75" customHeight="1" x14ac:dyDescent="0.2">
      <c r="C523" s="34"/>
    </row>
    <row r="524" spans="3:3" ht="12.75" customHeight="1" x14ac:dyDescent="0.2">
      <c r="C524" s="34"/>
    </row>
    <row r="525" spans="3:3" ht="12.75" customHeight="1" x14ac:dyDescent="0.2">
      <c r="C525" s="34"/>
    </row>
    <row r="526" spans="3:3" ht="12.75" customHeight="1" x14ac:dyDescent="0.2">
      <c r="C526" s="34"/>
    </row>
    <row r="527" spans="3:3" ht="12.75" customHeight="1" x14ac:dyDescent="0.2">
      <c r="C527" s="34"/>
    </row>
    <row r="528" spans="3:3" ht="12.75" customHeight="1" x14ac:dyDescent="0.2">
      <c r="C528" s="34"/>
    </row>
    <row r="529" spans="3:3" ht="12.75" customHeight="1" x14ac:dyDescent="0.2">
      <c r="C529" s="34"/>
    </row>
    <row r="530" spans="3:3" ht="12.75" customHeight="1" x14ac:dyDescent="0.2">
      <c r="C530" s="34"/>
    </row>
    <row r="531" spans="3:3" ht="12.75" customHeight="1" x14ac:dyDescent="0.2">
      <c r="C531" s="34"/>
    </row>
    <row r="532" spans="3:3" ht="12.75" customHeight="1" x14ac:dyDescent="0.2">
      <c r="C532" s="34"/>
    </row>
    <row r="533" spans="3:3" ht="12.75" customHeight="1" x14ac:dyDescent="0.2">
      <c r="C533" s="34"/>
    </row>
    <row r="534" spans="3:3" ht="12.75" customHeight="1" x14ac:dyDescent="0.2">
      <c r="C534" s="34"/>
    </row>
    <row r="535" spans="3:3" ht="12.75" customHeight="1" x14ac:dyDescent="0.2">
      <c r="C535" s="34"/>
    </row>
    <row r="536" spans="3:3" ht="12.75" customHeight="1" x14ac:dyDescent="0.2">
      <c r="C536" s="34"/>
    </row>
    <row r="537" spans="3:3" ht="12.75" customHeight="1" x14ac:dyDescent="0.2">
      <c r="C537" s="34"/>
    </row>
    <row r="538" spans="3:3" ht="12.75" customHeight="1" x14ac:dyDescent="0.2">
      <c r="C538" s="34"/>
    </row>
    <row r="539" spans="3:3" ht="12.75" customHeight="1" x14ac:dyDescent="0.2">
      <c r="C539" s="34"/>
    </row>
    <row r="540" spans="3:3" ht="12.75" customHeight="1" x14ac:dyDescent="0.2">
      <c r="C540" s="34"/>
    </row>
    <row r="541" spans="3:3" ht="12.75" customHeight="1" x14ac:dyDescent="0.2">
      <c r="C541" s="34"/>
    </row>
    <row r="542" spans="3:3" ht="12.75" customHeight="1" x14ac:dyDescent="0.2">
      <c r="C542" s="34"/>
    </row>
    <row r="543" spans="3:3" ht="12.75" customHeight="1" x14ac:dyDescent="0.2">
      <c r="C543" s="34"/>
    </row>
    <row r="544" spans="3:3" ht="12.75" customHeight="1" x14ac:dyDescent="0.2">
      <c r="C544" s="34"/>
    </row>
    <row r="545" spans="3:3" ht="12.75" customHeight="1" x14ac:dyDescent="0.2">
      <c r="C545" s="34"/>
    </row>
    <row r="546" spans="3:3" ht="12.75" customHeight="1" x14ac:dyDescent="0.2">
      <c r="C546" s="34"/>
    </row>
    <row r="547" spans="3:3" ht="12.75" customHeight="1" x14ac:dyDescent="0.2">
      <c r="C547" s="34"/>
    </row>
    <row r="548" spans="3:3" ht="12.75" customHeight="1" x14ac:dyDescent="0.2">
      <c r="C548" s="34"/>
    </row>
    <row r="549" spans="3:3" ht="12.75" customHeight="1" x14ac:dyDescent="0.2">
      <c r="C549" s="34"/>
    </row>
    <row r="550" spans="3:3" ht="12.75" customHeight="1" x14ac:dyDescent="0.2">
      <c r="C550" s="34"/>
    </row>
    <row r="551" spans="3:3" ht="12.75" customHeight="1" x14ac:dyDescent="0.2">
      <c r="C551" s="34"/>
    </row>
    <row r="552" spans="3:3" ht="12.75" customHeight="1" x14ac:dyDescent="0.2">
      <c r="C552" s="34"/>
    </row>
    <row r="553" spans="3:3" ht="12.75" customHeight="1" x14ac:dyDescent="0.2">
      <c r="C553" s="34"/>
    </row>
    <row r="554" spans="3:3" ht="12.75" customHeight="1" x14ac:dyDescent="0.2">
      <c r="C554" s="34"/>
    </row>
    <row r="555" spans="3:3" ht="12.75" customHeight="1" x14ac:dyDescent="0.2">
      <c r="C555" s="34"/>
    </row>
    <row r="556" spans="3:3" ht="12.75" customHeight="1" x14ac:dyDescent="0.2">
      <c r="C556" s="34"/>
    </row>
    <row r="557" spans="3:3" ht="12.75" customHeight="1" x14ac:dyDescent="0.2">
      <c r="C557" s="34"/>
    </row>
    <row r="558" spans="3:3" ht="12.75" customHeight="1" x14ac:dyDescent="0.2">
      <c r="C558" s="34"/>
    </row>
    <row r="559" spans="3:3" ht="12.75" customHeight="1" x14ac:dyDescent="0.2">
      <c r="C559" s="34"/>
    </row>
    <row r="560" spans="3:3" ht="12.75" customHeight="1" x14ac:dyDescent="0.2">
      <c r="C560" s="34"/>
    </row>
    <row r="561" spans="3:3" ht="12.75" customHeight="1" x14ac:dyDescent="0.2">
      <c r="C561" s="34"/>
    </row>
    <row r="562" spans="3:3" ht="12.75" customHeight="1" x14ac:dyDescent="0.2">
      <c r="C562" s="34"/>
    </row>
    <row r="563" spans="3:3" ht="12.75" customHeight="1" x14ac:dyDescent="0.2">
      <c r="C563" s="34"/>
    </row>
    <row r="564" spans="3:3" ht="12.75" customHeight="1" x14ac:dyDescent="0.2">
      <c r="C564" s="34"/>
    </row>
    <row r="565" spans="3:3" ht="12.75" customHeight="1" x14ac:dyDescent="0.2">
      <c r="C565" s="34"/>
    </row>
    <row r="566" spans="3:3" ht="12.75" customHeight="1" x14ac:dyDescent="0.2">
      <c r="C566" s="34"/>
    </row>
    <row r="567" spans="3:3" ht="12.75" customHeight="1" x14ac:dyDescent="0.2">
      <c r="C567" s="34"/>
    </row>
    <row r="568" spans="3:3" ht="12.75" customHeight="1" x14ac:dyDescent="0.2">
      <c r="C568" s="34"/>
    </row>
    <row r="569" spans="3:3" ht="12.75" customHeight="1" x14ac:dyDescent="0.2">
      <c r="C569" s="34"/>
    </row>
    <row r="570" spans="3:3" ht="12.75" customHeight="1" x14ac:dyDescent="0.2">
      <c r="C570" s="34"/>
    </row>
    <row r="571" spans="3:3" ht="12.75" customHeight="1" x14ac:dyDescent="0.2">
      <c r="C571" s="34"/>
    </row>
    <row r="572" spans="3:3" ht="12.75" customHeight="1" x14ac:dyDescent="0.2">
      <c r="C572" s="34"/>
    </row>
    <row r="573" spans="3:3" ht="12.75" customHeight="1" x14ac:dyDescent="0.2">
      <c r="C573" s="34"/>
    </row>
    <row r="574" spans="3:3" ht="12.75" customHeight="1" x14ac:dyDescent="0.2">
      <c r="C574" s="34"/>
    </row>
    <row r="575" spans="3:3" ht="12.75" customHeight="1" x14ac:dyDescent="0.2">
      <c r="C575" s="34"/>
    </row>
    <row r="576" spans="3:3" ht="12.75" customHeight="1" x14ac:dyDescent="0.2">
      <c r="C576" s="34"/>
    </row>
    <row r="577" spans="3:3" ht="12.75" customHeight="1" x14ac:dyDescent="0.2">
      <c r="C577" s="34"/>
    </row>
    <row r="578" spans="3:3" ht="12.75" customHeight="1" x14ac:dyDescent="0.2">
      <c r="C578" s="34"/>
    </row>
    <row r="579" spans="3:3" ht="12.75" customHeight="1" x14ac:dyDescent="0.2">
      <c r="C579" s="34"/>
    </row>
    <row r="580" spans="3:3" ht="12.75" customHeight="1" x14ac:dyDescent="0.2">
      <c r="C580" s="34"/>
    </row>
    <row r="581" spans="3:3" ht="12.75" customHeight="1" x14ac:dyDescent="0.2">
      <c r="C581" s="34"/>
    </row>
    <row r="582" spans="3:3" ht="12.75" customHeight="1" x14ac:dyDescent="0.2">
      <c r="C582" s="34"/>
    </row>
    <row r="583" spans="3:3" ht="12.75" customHeight="1" x14ac:dyDescent="0.2">
      <c r="C583" s="34"/>
    </row>
    <row r="584" spans="3:3" ht="12.75" customHeight="1" x14ac:dyDescent="0.2">
      <c r="C584" s="34"/>
    </row>
    <row r="585" spans="3:3" ht="12.75" customHeight="1" x14ac:dyDescent="0.2">
      <c r="C585" s="34"/>
    </row>
    <row r="586" spans="3:3" ht="12.75" customHeight="1" x14ac:dyDescent="0.2">
      <c r="C586" s="34"/>
    </row>
    <row r="587" spans="3:3" ht="12.75" customHeight="1" x14ac:dyDescent="0.2">
      <c r="C587" s="34"/>
    </row>
    <row r="588" spans="3:3" ht="12.75" customHeight="1" x14ac:dyDescent="0.2">
      <c r="C588" s="34"/>
    </row>
    <row r="589" spans="3:3" ht="12.75" customHeight="1" x14ac:dyDescent="0.2">
      <c r="C589" s="34"/>
    </row>
    <row r="590" spans="3:3" ht="12.75" customHeight="1" x14ac:dyDescent="0.2">
      <c r="C590" s="34"/>
    </row>
    <row r="591" spans="3:3" ht="12.75" customHeight="1" x14ac:dyDescent="0.2">
      <c r="C591" s="34"/>
    </row>
    <row r="592" spans="3:3" ht="12.75" customHeight="1" x14ac:dyDescent="0.2">
      <c r="C592" s="34"/>
    </row>
    <row r="593" spans="3:3" ht="12.75" customHeight="1" x14ac:dyDescent="0.2">
      <c r="C593" s="34"/>
    </row>
    <row r="594" spans="3:3" ht="12.75" customHeight="1" x14ac:dyDescent="0.2">
      <c r="C594" s="34"/>
    </row>
    <row r="595" spans="3:3" ht="12.75" customHeight="1" x14ac:dyDescent="0.2">
      <c r="C595" s="34"/>
    </row>
    <row r="596" spans="3:3" ht="12.75" customHeight="1" x14ac:dyDescent="0.2">
      <c r="C596" s="34"/>
    </row>
    <row r="597" spans="3:3" ht="12.75" customHeight="1" x14ac:dyDescent="0.2">
      <c r="C597" s="34"/>
    </row>
    <row r="598" spans="3:3" ht="12.75" customHeight="1" x14ac:dyDescent="0.2">
      <c r="C598" s="34"/>
    </row>
    <row r="599" spans="3:3" ht="12.75" customHeight="1" x14ac:dyDescent="0.2">
      <c r="C599" s="34"/>
    </row>
    <row r="600" spans="3:3" ht="12.75" customHeight="1" x14ac:dyDescent="0.2">
      <c r="C600" s="34"/>
    </row>
    <row r="601" spans="3:3" ht="12.75" customHeight="1" x14ac:dyDescent="0.2">
      <c r="C601" s="34"/>
    </row>
    <row r="602" spans="3:3" ht="12.75" customHeight="1" x14ac:dyDescent="0.2">
      <c r="C602" s="34"/>
    </row>
    <row r="603" spans="3:3" ht="12.75" customHeight="1" x14ac:dyDescent="0.2">
      <c r="C603" s="34"/>
    </row>
    <row r="604" spans="3:3" ht="12.75" customHeight="1" x14ac:dyDescent="0.2">
      <c r="C604" s="34"/>
    </row>
    <row r="605" spans="3:3" ht="12.75" customHeight="1" x14ac:dyDescent="0.2">
      <c r="C605" s="34"/>
    </row>
    <row r="606" spans="3:3" ht="12.75" customHeight="1" x14ac:dyDescent="0.2">
      <c r="C606" s="34"/>
    </row>
    <row r="607" spans="3:3" ht="12.75" customHeight="1" x14ac:dyDescent="0.2">
      <c r="C607" s="34"/>
    </row>
    <row r="608" spans="3:3" ht="12.75" customHeight="1" x14ac:dyDescent="0.2">
      <c r="C608" s="34"/>
    </row>
    <row r="609" spans="3:3" ht="12.75" customHeight="1" x14ac:dyDescent="0.2">
      <c r="C609" s="34"/>
    </row>
    <row r="610" spans="3:3" ht="12.75" customHeight="1" x14ac:dyDescent="0.2">
      <c r="C610" s="34"/>
    </row>
    <row r="611" spans="3:3" ht="12.75" customHeight="1" x14ac:dyDescent="0.2">
      <c r="C611" s="34"/>
    </row>
    <row r="612" spans="3:3" ht="12.75" customHeight="1" x14ac:dyDescent="0.2">
      <c r="C612" s="34"/>
    </row>
    <row r="613" spans="3:3" ht="12.75" customHeight="1" x14ac:dyDescent="0.2">
      <c r="C613" s="34"/>
    </row>
    <row r="614" spans="3:3" ht="12.75" customHeight="1" x14ac:dyDescent="0.2">
      <c r="C614" s="34"/>
    </row>
    <row r="615" spans="3:3" ht="12.75" customHeight="1" x14ac:dyDescent="0.2">
      <c r="C615" s="34"/>
    </row>
    <row r="616" spans="3:3" ht="12.75" customHeight="1" x14ac:dyDescent="0.2">
      <c r="C616" s="34"/>
    </row>
    <row r="617" spans="3:3" ht="12.75" customHeight="1" x14ac:dyDescent="0.2">
      <c r="C617" s="34"/>
    </row>
    <row r="618" spans="3:3" ht="12.75" customHeight="1" x14ac:dyDescent="0.2">
      <c r="C618" s="34"/>
    </row>
    <row r="619" spans="3:3" ht="12.75" customHeight="1" x14ac:dyDescent="0.2">
      <c r="C619" s="34"/>
    </row>
    <row r="620" spans="3:3" ht="12.75" customHeight="1" x14ac:dyDescent="0.2">
      <c r="C620" s="34"/>
    </row>
    <row r="621" spans="3:3" ht="12.75" customHeight="1" x14ac:dyDescent="0.2">
      <c r="C621" s="34"/>
    </row>
    <row r="622" spans="3:3" ht="12.75" customHeight="1" x14ac:dyDescent="0.2">
      <c r="C622" s="34"/>
    </row>
    <row r="623" spans="3:3" ht="12.75" customHeight="1" x14ac:dyDescent="0.2">
      <c r="C623" s="34"/>
    </row>
    <row r="624" spans="3:3" ht="12.75" customHeight="1" x14ac:dyDescent="0.2">
      <c r="C624" s="34"/>
    </row>
    <row r="625" spans="3:3" ht="12.75" customHeight="1" x14ac:dyDescent="0.2">
      <c r="C625" s="34"/>
    </row>
    <row r="626" spans="3:3" ht="12.75" customHeight="1" x14ac:dyDescent="0.2">
      <c r="C626" s="34"/>
    </row>
    <row r="627" spans="3:3" ht="12.75" customHeight="1" x14ac:dyDescent="0.2">
      <c r="C627" s="34"/>
    </row>
    <row r="628" spans="3:3" ht="12.75" customHeight="1" x14ac:dyDescent="0.2">
      <c r="C628" s="34"/>
    </row>
    <row r="629" spans="3:3" ht="12.75" customHeight="1" x14ac:dyDescent="0.2">
      <c r="C629" s="34"/>
    </row>
    <row r="630" spans="3:3" ht="12.75" customHeight="1" x14ac:dyDescent="0.2">
      <c r="C630" s="34"/>
    </row>
    <row r="631" spans="3:3" ht="12.75" customHeight="1" x14ac:dyDescent="0.2">
      <c r="C631" s="34"/>
    </row>
    <row r="632" spans="3:3" ht="12.75" customHeight="1" x14ac:dyDescent="0.2">
      <c r="C632" s="34"/>
    </row>
    <row r="633" spans="3:3" ht="12.75" customHeight="1" x14ac:dyDescent="0.2">
      <c r="C633" s="34"/>
    </row>
    <row r="634" spans="3:3" ht="12.75" customHeight="1" x14ac:dyDescent="0.2">
      <c r="C634" s="34"/>
    </row>
    <row r="635" spans="3:3" ht="12.75" customHeight="1" x14ac:dyDescent="0.2">
      <c r="C635" s="34"/>
    </row>
    <row r="636" spans="3:3" ht="12.75" customHeight="1" x14ac:dyDescent="0.2">
      <c r="C636" s="34"/>
    </row>
    <row r="637" spans="3:3" ht="12.75" customHeight="1" x14ac:dyDescent="0.2">
      <c r="C637" s="34"/>
    </row>
    <row r="638" spans="3:3" ht="12.75" customHeight="1" x14ac:dyDescent="0.2">
      <c r="C638" s="34"/>
    </row>
    <row r="639" spans="3:3" ht="12.75" customHeight="1" x14ac:dyDescent="0.2">
      <c r="C639" s="34"/>
    </row>
    <row r="640" spans="3:3" ht="12.75" customHeight="1" x14ac:dyDescent="0.2">
      <c r="C640" s="34"/>
    </row>
    <row r="641" spans="3:3" ht="12.75" customHeight="1" x14ac:dyDescent="0.2">
      <c r="C641" s="34"/>
    </row>
    <row r="642" spans="3:3" ht="12.75" customHeight="1" x14ac:dyDescent="0.2">
      <c r="C642" s="34"/>
    </row>
    <row r="643" spans="3:3" ht="12.75" customHeight="1" x14ac:dyDescent="0.2">
      <c r="C643" s="34"/>
    </row>
    <row r="644" spans="3:3" ht="12.75" customHeight="1" x14ac:dyDescent="0.2">
      <c r="C644" s="34"/>
    </row>
    <row r="645" spans="3:3" ht="12.75" customHeight="1" x14ac:dyDescent="0.2">
      <c r="C645" s="34"/>
    </row>
    <row r="646" spans="3:3" ht="12.75" customHeight="1" x14ac:dyDescent="0.2">
      <c r="C646" s="34"/>
    </row>
    <row r="647" spans="3:3" ht="12.75" customHeight="1" x14ac:dyDescent="0.2">
      <c r="C647" s="34"/>
    </row>
    <row r="648" spans="3:3" ht="12.75" customHeight="1" x14ac:dyDescent="0.2">
      <c r="C648" s="34"/>
    </row>
    <row r="649" spans="3:3" ht="12.75" customHeight="1" x14ac:dyDescent="0.2">
      <c r="C649" s="34"/>
    </row>
    <row r="650" spans="3:3" ht="12.75" customHeight="1" x14ac:dyDescent="0.2">
      <c r="C650" s="34"/>
    </row>
    <row r="651" spans="3:3" ht="12.75" customHeight="1" x14ac:dyDescent="0.2">
      <c r="C651" s="34"/>
    </row>
    <row r="652" spans="3:3" ht="12.75" customHeight="1" x14ac:dyDescent="0.2">
      <c r="C652" s="34"/>
    </row>
    <row r="653" spans="3:3" ht="12.75" customHeight="1" x14ac:dyDescent="0.2">
      <c r="C653" s="34"/>
    </row>
    <row r="654" spans="3:3" ht="12.75" customHeight="1" x14ac:dyDescent="0.2">
      <c r="C654" s="34"/>
    </row>
    <row r="655" spans="3:3" ht="12.75" customHeight="1" x14ac:dyDescent="0.2">
      <c r="C655" s="34"/>
    </row>
    <row r="656" spans="3:3" ht="12.75" customHeight="1" x14ac:dyDescent="0.2">
      <c r="C656" s="34"/>
    </row>
    <row r="657" spans="3:3" ht="12.75" customHeight="1" x14ac:dyDescent="0.2">
      <c r="C657" s="34"/>
    </row>
    <row r="658" spans="3:3" ht="12.75" customHeight="1" x14ac:dyDescent="0.2">
      <c r="C658" s="34"/>
    </row>
    <row r="659" spans="3:3" ht="12.75" customHeight="1" x14ac:dyDescent="0.2">
      <c r="C659" s="34"/>
    </row>
    <row r="660" spans="3:3" ht="12.75" customHeight="1" x14ac:dyDescent="0.2">
      <c r="C660" s="34"/>
    </row>
    <row r="661" spans="3:3" ht="12.75" customHeight="1" x14ac:dyDescent="0.2">
      <c r="C661" s="34"/>
    </row>
    <row r="662" spans="3:3" ht="12.75" customHeight="1" x14ac:dyDescent="0.2">
      <c r="C662" s="34"/>
    </row>
    <row r="663" spans="3:3" ht="12.75" customHeight="1" x14ac:dyDescent="0.2">
      <c r="C663" s="34"/>
    </row>
    <row r="664" spans="3:3" ht="12.75" customHeight="1" x14ac:dyDescent="0.2">
      <c r="C664" s="34"/>
    </row>
    <row r="665" spans="3:3" ht="12.75" customHeight="1" x14ac:dyDescent="0.2">
      <c r="C665" s="34"/>
    </row>
    <row r="666" spans="3:3" ht="12.75" customHeight="1" x14ac:dyDescent="0.2">
      <c r="C666" s="34"/>
    </row>
    <row r="667" spans="3:3" ht="12.75" customHeight="1" x14ac:dyDescent="0.2">
      <c r="C667" s="34"/>
    </row>
    <row r="668" spans="3:3" ht="12.75" customHeight="1" x14ac:dyDescent="0.2">
      <c r="C668" s="34"/>
    </row>
    <row r="669" spans="3:3" ht="12.75" customHeight="1" x14ac:dyDescent="0.2">
      <c r="C669" s="34"/>
    </row>
    <row r="670" spans="3:3" ht="12.75" customHeight="1" x14ac:dyDescent="0.2">
      <c r="C670" s="34"/>
    </row>
    <row r="671" spans="3:3" ht="12.75" customHeight="1" x14ac:dyDescent="0.2">
      <c r="C671" s="34"/>
    </row>
    <row r="672" spans="3:3" ht="12.75" customHeight="1" x14ac:dyDescent="0.2">
      <c r="C672" s="34"/>
    </row>
    <row r="673" spans="3:3" ht="12.75" customHeight="1" x14ac:dyDescent="0.2">
      <c r="C673" s="34"/>
    </row>
    <row r="674" spans="3:3" ht="12.75" customHeight="1" x14ac:dyDescent="0.2">
      <c r="C674" s="34"/>
    </row>
    <row r="675" spans="3:3" ht="12.75" customHeight="1" x14ac:dyDescent="0.2">
      <c r="C675" s="34"/>
    </row>
    <row r="676" spans="3:3" ht="12.75" customHeight="1" x14ac:dyDescent="0.2">
      <c r="C676" s="34"/>
    </row>
    <row r="677" spans="3:3" ht="12.75" customHeight="1" x14ac:dyDescent="0.2">
      <c r="C677" s="34"/>
    </row>
    <row r="678" spans="3:3" ht="12.75" customHeight="1" x14ac:dyDescent="0.2">
      <c r="C678" s="34"/>
    </row>
    <row r="679" spans="3:3" ht="12.75" customHeight="1" x14ac:dyDescent="0.2">
      <c r="C679" s="34"/>
    </row>
    <row r="680" spans="3:3" ht="12.75" customHeight="1" x14ac:dyDescent="0.2">
      <c r="C680" s="34"/>
    </row>
    <row r="681" spans="3:3" ht="12.75" customHeight="1" x14ac:dyDescent="0.2">
      <c r="C681" s="34"/>
    </row>
    <row r="682" spans="3:3" ht="12.75" customHeight="1" x14ac:dyDescent="0.2">
      <c r="C682" s="34"/>
    </row>
    <row r="683" spans="3:3" ht="12.75" customHeight="1" x14ac:dyDescent="0.2">
      <c r="C683" s="34"/>
    </row>
    <row r="684" spans="3:3" ht="12.75" customHeight="1" x14ac:dyDescent="0.2">
      <c r="C684" s="34"/>
    </row>
    <row r="685" spans="3:3" ht="12.75" customHeight="1" x14ac:dyDescent="0.2">
      <c r="C685" s="34"/>
    </row>
    <row r="686" spans="3:3" ht="12.75" customHeight="1" x14ac:dyDescent="0.2">
      <c r="C686" s="34"/>
    </row>
    <row r="687" spans="3:3" ht="12.75" customHeight="1" x14ac:dyDescent="0.2">
      <c r="C687" s="34"/>
    </row>
    <row r="688" spans="3:3" ht="12.75" customHeight="1" x14ac:dyDescent="0.2">
      <c r="C688" s="34"/>
    </row>
    <row r="689" spans="3:3" ht="12.75" customHeight="1" x14ac:dyDescent="0.2">
      <c r="C689" s="34"/>
    </row>
    <row r="690" spans="3:3" ht="12.75" customHeight="1" x14ac:dyDescent="0.2">
      <c r="C690" s="34"/>
    </row>
    <row r="691" spans="3:3" ht="12.75" customHeight="1" x14ac:dyDescent="0.2">
      <c r="C691" s="34"/>
    </row>
    <row r="692" spans="3:3" ht="12.75" customHeight="1" x14ac:dyDescent="0.2">
      <c r="C692" s="34"/>
    </row>
    <row r="693" spans="3:3" ht="12.75" customHeight="1" x14ac:dyDescent="0.2">
      <c r="C693" s="34"/>
    </row>
    <row r="694" spans="3:3" ht="12.75" customHeight="1" x14ac:dyDescent="0.2">
      <c r="C694" s="34"/>
    </row>
    <row r="695" spans="3:3" ht="12.75" customHeight="1" x14ac:dyDescent="0.2">
      <c r="C695" s="34"/>
    </row>
    <row r="696" spans="3:3" ht="12.75" customHeight="1" x14ac:dyDescent="0.2">
      <c r="C696" s="34"/>
    </row>
    <row r="697" spans="3:3" ht="12.75" customHeight="1" x14ac:dyDescent="0.2">
      <c r="C697" s="34"/>
    </row>
    <row r="698" spans="3:3" ht="12.75" customHeight="1" x14ac:dyDescent="0.2">
      <c r="C698" s="34"/>
    </row>
    <row r="699" spans="3:3" ht="12.75" customHeight="1" x14ac:dyDescent="0.2">
      <c r="C699" s="34"/>
    </row>
    <row r="700" spans="3:3" ht="12.75" customHeight="1" x14ac:dyDescent="0.2">
      <c r="C700" s="34"/>
    </row>
    <row r="701" spans="3:3" ht="12.75" customHeight="1" x14ac:dyDescent="0.2">
      <c r="C701" s="34"/>
    </row>
    <row r="702" spans="3:3" ht="12.75" customHeight="1" x14ac:dyDescent="0.2">
      <c r="C702" s="34"/>
    </row>
    <row r="703" spans="3:3" ht="12.75" customHeight="1" x14ac:dyDescent="0.2">
      <c r="C703" s="34"/>
    </row>
    <row r="704" spans="3:3" ht="12.75" customHeight="1" x14ac:dyDescent="0.2">
      <c r="C704" s="34"/>
    </row>
    <row r="705" spans="3:3" ht="12.75" customHeight="1" x14ac:dyDescent="0.2">
      <c r="C705" s="34"/>
    </row>
    <row r="706" spans="3:3" ht="12.75" customHeight="1" x14ac:dyDescent="0.2">
      <c r="C706" s="34"/>
    </row>
    <row r="707" spans="3:3" ht="12.75" customHeight="1" x14ac:dyDescent="0.2">
      <c r="C707" s="34"/>
    </row>
    <row r="708" spans="3:3" ht="12.75" customHeight="1" x14ac:dyDescent="0.2">
      <c r="C708" s="34"/>
    </row>
    <row r="709" spans="3:3" ht="12.75" customHeight="1" x14ac:dyDescent="0.2">
      <c r="C709" s="34"/>
    </row>
    <row r="710" spans="3:3" ht="12.75" customHeight="1" x14ac:dyDescent="0.2">
      <c r="C710" s="34"/>
    </row>
    <row r="711" spans="3:3" ht="12.75" customHeight="1" x14ac:dyDescent="0.2">
      <c r="C711" s="34"/>
    </row>
    <row r="712" spans="3:3" ht="12.75" customHeight="1" x14ac:dyDescent="0.2">
      <c r="C712" s="34"/>
    </row>
    <row r="713" spans="3:3" ht="12.75" customHeight="1" x14ac:dyDescent="0.2">
      <c r="C713" s="34"/>
    </row>
    <row r="714" spans="3:3" ht="12.75" customHeight="1" x14ac:dyDescent="0.2">
      <c r="C714" s="34"/>
    </row>
    <row r="715" spans="3:3" ht="12.75" customHeight="1" x14ac:dyDescent="0.2">
      <c r="C715" s="34"/>
    </row>
    <row r="716" spans="3:3" ht="12.75" customHeight="1" x14ac:dyDescent="0.2">
      <c r="C716" s="34"/>
    </row>
    <row r="717" spans="3:3" ht="12.75" customHeight="1" x14ac:dyDescent="0.2">
      <c r="C717" s="34"/>
    </row>
    <row r="718" spans="3:3" ht="12.75" customHeight="1" x14ac:dyDescent="0.2">
      <c r="C718" s="34"/>
    </row>
    <row r="719" spans="3:3" ht="12.75" customHeight="1" x14ac:dyDescent="0.2">
      <c r="C719" s="34"/>
    </row>
    <row r="720" spans="3:3" ht="12.75" customHeight="1" x14ac:dyDescent="0.2">
      <c r="C720" s="34"/>
    </row>
    <row r="721" spans="3:3" ht="12.75" customHeight="1" x14ac:dyDescent="0.2">
      <c r="C721" s="34"/>
    </row>
    <row r="722" spans="3:3" ht="12.75" customHeight="1" x14ac:dyDescent="0.2">
      <c r="C722" s="34"/>
    </row>
    <row r="723" spans="3:3" ht="12.75" customHeight="1" x14ac:dyDescent="0.2">
      <c r="C723" s="34"/>
    </row>
    <row r="724" spans="3:3" ht="12.75" customHeight="1" x14ac:dyDescent="0.2">
      <c r="C724" s="34"/>
    </row>
    <row r="725" spans="3:3" ht="12.75" customHeight="1" x14ac:dyDescent="0.2">
      <c r="C725" s="34"/>
    </row>
    <row r="726" spans="3:3" ht="12.75" customHeight="1" x14ac:dyDescent="0.2">
      <c r="C726" s="34"/>
    </row>
    <row r="727" spans="3:3" ht="12.75" customHeight="1" x14ac:dyDescent="0.2">
      <c r="C727" s="34"/>
    </row>
    <row r="728" spans="3:3" ht="12.75" customHeight="1" x14ac:dyDescent="0.2">
      <c r="C728" s="34"/>
    </row>
    <row r="729" spans="3:3" ht="12.75" customHeight="1" x14ac:dyDescent="0.2">
      <c r="C729" s="34"/>
    </row>
    <row r="730" spans="3:3" ht="12.75" customHeight="1" x14ac:dyDescent="0.2">
      <c r="C730" s="34"/>
    </row>
    <row r="731" spans="3:3" ht="12.75" customHeight="1" x14ac:dyDescent="0.2">
      <c r="C731" s="34"/>
    </row>
    <row r="732" spans="3:3" ht="12.75" customHeight="1" x14ac:dyDescent="0.2">
      <c r="C732" s="34"/>
    </row>
    <row r="733" spans="3:3" ht="12.75" customHeight="1" x14ac:dyDescent="0.2">
      <c r="C733" s="34"/>
    </row>
    <row r="734" spans="3:3" ht="12.75" customHeight="1" x14ac:dyDescent="0.2">
      <c r="C734" s="34"/>
    </row>
    <row r="735" spans="3:3" ht="12.75" customHeight="1" x14ac:dyDescent="0.2">
      <c r="C735" s="34"/>
    </row>
    <row r="736" spans="3:3" ht="12.75" customHeight="1" x14ac:dyDescent="0.2">
      <c r="C736" s="34"/>
    </row>
    <row r="737" spans="3:3" ht="12.75" customHeight="1" x14ac:dyDescent="0.2">
      <c r="C737" s="34"/>
    </row>
    <row r="738" spans="3:3" ht="12.75" customHeight="1" x14ac:dyDescent="0.2">
      <c r="C738" s="34"/>
    </row>
    <row r="739" spans="3:3" ht="12.75" customHeight="1" x14ac:dyDescent="0.2">
      <c r="C739" s="34"/>
    </row>
    <row r="740" spans="3:3" ht="12.75" customHeight="1" x14ac:dyDescent="0.2">
      <c r="C740" s="34"/>
    </row>
    <row r="741" spans="3:3" ht="12.75" customHeight="1" x14ac:dyDescent="0.2">
      <c r="C741" s="34"/>
    </row>
    <row r="742" spans="3:3" ht="12.75" customHeight="1" x14ac:dyDescent="0.2">
      <c r="C742" s="34"/>
    </row>
    <row r="743" spans="3:3" ht="12.75" customHeight="1" x14ac:dyDescent="0.2">
      <c r="C743" s="34"/>
    </row>
    <row r="744" spans="3:3" ht="12.75" customHeight="1" x14ac:dyDescent="0.2">
      <c r="C744" s="34"/>
    </row>
    <row r="745" spans="3:3" ht="12.75" customHeight="1" x14ac:dyDescent="0.2">
      <c r="C745" s="34"/>
    </row>
    <row r="746" spans="3:3" ht="12.75" customHeight="1" x14ac:dyDescent="0.2">
      <c r="C746" s="34"/>
    </row>
    <row r="747" spans="3:3" ht="12.75" customHeight="1" x14ac:dyDescent="0.2">
      <c r="C747" s="34"/>
    </row>
    <row r="748" spans="3:3" ht="12.75" customHeight="1" x14ac:dyDescent="0.2">
      <c r="C748" s="34"/>
    </row>
    <row r="749" spans="3:3" ht="12.75" customHeight="1" x14ac:dyDescent="0.2">
      <c r="C749" s="34"/>
    </row>
    <row r="750" spans="3:3" ht="12.75" customHeight="1" x14ac:dyDescent="0.2">
      <c r="C750" s="34"/>
    </row>
    <row r="751" spans="3:3" ht="12.75" customHeight="1" x14ac:dyDescent="0.2">
      <c r="C751" s="34"/>
    </row>
    <row r="752" spans="3:3" ht="12.75" customHeight="1" x14ac:dyDescent="0.2">
      <c r="C752" s="34"/>
    </row>
    <row r="753" spans="3:3" ht="12.75" customHeight="1" x14ac:dyDescent="0.2">
      <c r="C753" s="34"/>
    </row>
    <row r="754" spans="3:3" ht="12.75" customHeight="1" x14ac:dyDescent="0.2">
      <c r="C754" s="34"/>
    </row>
    <row r="755" spans="3:3" ht="12.75" customHeight="1" x14ac:dyDescent="0.2">
      <c r="C755" s="34"/>
    </row>
    <row r="756" spans="3:3" ht="12.75" customHeight="1" x14ac:dyDescent="0.2">
      <c r="C756" s="34"/>
    </row>
    <row r="757" spans="3:3" ht="12.75" customHeight="1" x14ac:dyDescent="0.2">
      <c r="C757" s="34"/>
    </row>
    <row r="758" spans="3:3" ht="12.75" customHeight="1" x14ac:dyDescent="0.2">
      <c r="C758" s="34"/>
    </row>
    <row r="759" spans="3:3" ht="12.75" customHeight="1" x14ac:dyDescent="0.2">
      <c r="C759" s="34"/>
    </row>
    <row r="760" spans="3:3" ht="12.75" customHeight="1" x14ac:dyDescent="0.2">
      <c r="C760" s="34"/>
    </row>
    <row r="761" spans="3:3" ht="12.75" customHeight="1" x14ac:dyDescent="0.2">
      <c r="C761" s="34"/>
    </row>
    <row r="762" spans="3:3" ht="12.75" customHeight="1" x14ac:dyDescent="0.2">
      <c r="C762" s="34"/>
    </row>
    <row r="763" spans="3:3" ht="12.75" customHeight="1" x14ac:dyDescent="0.2">
      <c r="C763" s="34"/>
    </row>
    <row r="764" spans="3:3" ht="12.75" customHeight="1" x14ac:dyDescent="0.2">
      <c r="C764" s="34"/>
    </row>
    <row r="765" spans="3:3" ht="12.75" customHeight="1" x14ac:dyDescent="0.2">
      <c r="C765" s="34"/>
    </row>
    <row r="766" spans="3:3" ht="12.75" customHeight="1" x14ac:dyDescent="0.2">
      <c r="C766" s="34"/>
    </row>
    <row r="767" spans="3:3" ht="12.75" customHeight="1" x14ac:dyDescent="0.2">
      <c r="C767" s="34"/>
    </row>
    <row r="768" spans="3:3" ht="12.75" customHeight="1" x14ac:dyDescent="0.2">
      <c r="C768" s="34"/>
    </row>
    <row r="769" spans="3:3" ht="12.75" customHeight="1" x14ac:dyDescent="0.2">
      <c r="C769" s="34"/>
    </row>
    <row r="770" spans="3:3" ht="12.75" customHeight="1" x14ac:dyDescent="0.2">
      <c r="C770" s="34"/>
    </row>
    <row r="771" spans="3:3" ht="12.75" customHeight="1" x14ac:dyDescent="0.2">
      <c r="C771" s="34"/>
    </row>
    <row r="772" spans="3:3" ht="12.75" customHeight="1" x14ac:dyDescent="0.2">
      <c r="C772" s="34"/>
    </row>
    <row r="773" spans="3:3" ht="12.75" customHeight="1" x14ac:dyDescent="0.2">
      <c r="C773" s="34"/>
    </row>
    <row r="774" spans="3:3" ht="12.75" customHeight="1" x14ac:dyDescent="0.2">
      <c r="C774" s="34"/>
    </row>
    <row r="775" spans="3:3" ht="12.75" customHeight="1" x14ac:dyDescent="0.2">
      <c r="C775" s="34"/>
    </row>
    <row r="776" spans="3:3" ht="12.75" customHeight="1" x14ac:dyDescent="0.2">
      <c r="C776" s="34"/>
    </row>
    <row r="777" spans="3:3" ht="12.75" customHeight="1" x14ac:dyDescent="0.2">
      <c r="C777" s="34"/>
    </row>
    <row r="778" spans="3:3" ht="12.75" customHeight="1" x14ac:dyDescent="0.2">
      <c r="C778" s="34"/>
    </row>
    <row r="779" spans="3:3" ht="12.75" customHeight="1" x14ac:dyDescent="0.2">
      <c r="C779" s="34"/>
    </row>
    <row r="780" spans="3:3" ht="12.75" customHeight="1" x14ac:dyDescent="0.2">
      <c r="C780" s="34"/>
    </row>
    <row r="781" spans="3:3" ht="12.75" customHeight="1" x14ac:dyDescent="0.2">
      <c r="C781" s="34"/>
    </row>
    <row r="782" spans="3:3" ht="12.75" customHeight="1" x14ac:dyDescent="0.2">
      <c r="C782" s="34"/>
    </row>
    <row r="783" spans="3:3" ht="12.75" customHeight="1" x14ac:dyDescent="0.2">
      <c r="C783" s="34"/>
    </row>
    <row r="784" spans="3:3" ht="12.75" customHeight="1" x14ac:dyDescent="0.2">
      <c r="C784" s="34"/>
    </row>
    <row r="785" spans="3:3" ht="12.75" customHeight="1" x14ac:dyDescent="0.2">
      <c r="C785" s="34"/>
    </row>
    <row r="786" spans="3:3" ht="12.75" customHeight="1" x14ac:dyDescent="0.2">
      <c r="C786" s="34"/>
    </row>
    <row r="787" spans="3:3" ht="12.75" customHeight="1" x14ac:dyDescent="0.2">
      <c r="C787" s="34"/>
    </row>
    <row r="788" spans="3:3" ht="12.75" customHeight="1" x14ac:dyDescent="0.2">
      <c r="C788" s="34"/>
    </row>
    <row r="789" spans="3:3" ht="12.75" customHeight="1" x14ac:dyDescent="0.2">
      <c r="C789" s="34"/>
    </row>
    <row r="790" spans="3:3" ht="12.75" customHeight="1" x14ac:dyDescent="0.2">
      <c r="C790" s="34"/>
    </row>
    <row r="791" spans="3:3" ht="12.75" customHeight="1" x14ac:dyDescent="0.2">
      <c r="C791" s="34"/>
    </row>
    <row r="792" spans="3:3" ht="12.75" customHeight="1" x14ac:dyDescent="0.2">
      <c r="C792" s="34"/>
    </row>
    <row r="793" spans="3:3" ht="12.75" customHeight="1" x14ac:dyDescent="0.2">
      <c r="C793" s="34"/>
    </row>
    <row r="794" spans="3:3" ht="12.75" customHeight="1" x14ac:dyDescent="0.2">
      <c r="C794" s="34"/>
    </row>
    <row r="795" spans="3:3" ht="12.75" customHeight="1" x14ac:dyDescent="0.2">
      <c r="C795" s="34"/>
    </row>
    <row r="796" spans="3:3" ht="12.75" customHeight="1" x14ac:dyDescent="0.2">
      <c r="C796" s="34"/>
    </row>
    <row r="797" spans="3:3" ht="12.75" customHeight="1" x14ac:dyDescent="0.2">
      <c r="C797" s="34"/>
    </row>
    <row r="798" spans="3:3" ht="12.75" customHeight="1" x14ac:dyDescent="0.2">
      <c r="C798" s="34"/>
    </row>
    <row r="799" spans="3:3" ht="12.75" customHeight="1" x14ac:dyDescent="0.2">
      <c r="C799" s="34"/>
    </row>
    <row r="800" spans="3:3" ht="12.75" customHeight="1" x14ac:dyDescent="0.2">
      <c r="C800" s="34"/>
    </row>
    <row r="801" spans="3:3" ht="12.75" customHeight="1" x14ac:dyDescent="0.2">
      <c r="C801" s="34"/>
    </row>
    <row r="802" spans="3:3" ht="12.75" customHeight="1" x14ac:dyDescent="0.2">
      <c r="C802" s="34"/>
    </row>
    <row r="803" spans="3:3" ht="12.75" customHeight="1" x14ac:dyDescent="0.2">
      <c r="C803" s="34"/>
    </row>
    <row r="804" spans="3:3" ht="12.75" customHeight="1" x14ac:dyDescent="0.2">
      <c r="C804" s="34"/>
    </row>
    <row r="805" spans="3:3" ht="12.75" customHeight="1" x14ac:dyDescent="0.2">
      <c r="C805" s="34"/>
    </row>
    <row r="806" spans="3:3" ht="12.75" customHeight="1" x14ac:dyDescent="0.2">
      <c r="C806" s="34"/>
    </row>
    <row r="807" spans="3:3" ht="12.75" customHeight="1" x14ac:dyDescent="0.2">
      <c r="C807" s="34"/>
    </row>
    <row r="808" spans="3:3" ht="12.75" customHeight="1" x14ac:dyDescent="0.2">
      <c r="C808" s="34"/>
    </row>
    <row r="809" spans="3:3" ht="12.75" customHeight="1" x14ac:dyDescent="0.2">
      <c r="C809" s="34"/>
    </row>
    <row r="810" spans="3:3" ht="12.75" customHeight="1" x14ac:dyDescent="0.2">
      <c r="C810" s="34"/>
    </row>
    <row r="811" spans="3:3" ht="12.75" customHeight="1" x14ac:dyDescent="0.2">
      <c r="C811" s="34"/>
    </row>
    <row r="812" spans="3:3" ht="12.75" customHeight="1" x14ac:dyDescent="0.2">
      <c r="C812" s="34"/>
    </row>
    <row r="813" spans="3:3" ht="12.75" customHeight="1" x14ac:dyDescent="0.2">
      <c r="C813" s="34"/>
    </row>
    <row r="814" spans="3:3" ht="12.75" customHeight="1" x14ac:dyDescent="0.2">
      <c r="C814" s="34"/>
    </row>
    <row r="815" spans="3:3" ht="12.75" customHeight="1" x14ac:dyDescent="0.2">
      <c r="C815" s="34"/>
    </row>
    <row r="816" spans="3:3" ht="12.75" customHeight="1" x14ac:dyDescent="0.2">
      <c r="C816" s="34"/>
    </row>
    <row r="817" spans="3:3" ht="12.75" customHeight="1" x14ac:dyDescent="0.2">
      <c r="C817" s="34"/>
    </row>
    <row r="818" spans="3:3" ht="12.75" customHeight="1" x14ac:dyDescent="0.2">
      <c r="C818" s="34"/>
    </row>
    <row r="819" spans="3:3" ht="12.75" customHeight="1" x14ac:dyDescent="0.2">
      <c r="C819" s="34"/>
    </row>
    <row r="820" spans="3:3" ht="12.75" customHeight="1" x14ac:dyDescent="0.2">
      <c r="C820" s="34"/>
    </row>
    <row r="821" spans="3:3" ht="12.75" customHeight="1" x14ac:dyDescent="0.2">
      <c r="C821" s="34"/>
    </row>
    <row r="822" spans="3:3" ht="12.75" customHeight="1" x14ac:dyDescent="0.2">
      <c r="C822" s="34"/>
    </row>
    <row r="823" spans="3:3" ht="12.75" customHeight="1" x14ac:dyDescent="0.2">
      <c r="C823" s="34"/>
    </row>
    <row r="824" spans="3:3" ht="12.75" customHeight="1" x14ac:dyDescent="0.2">
      <c r="C824" s="34"/>
    </row>
    <row r="825" spans="3:3" ht="12.75" customHeight="1" x14ac:dyDescent="0.2">
      <c r="C825" s="34"/>
    </row>
    <row r="826" spans="3:3" ht="12.75" customHeight="1" x14ac:dyDescent="0.2">
      <c r="C826" s="34"/>
    </row>
    <row r="827" spans="3:3" ht="12.75" customHeight="1" x14ac:dyDescent="0.2">
      <c r="C827" s="34"/>
    </row>
    <row r="828" spans="3:3" ht="12.75" customHeight="1" x14ac:dyDescent="0.2">
      <c r="C828" s="34"/>
    </row>
    <row r="829" spans="3:3" ht="12.75" customHeight="1" x14ac:dyDescent="0.2">
      <c r="C829" s="34"/>
    </row>
    <row r="830" spans="3:3" ht="12.75" customHeight="1" x14ac:dyDescent="0.2">
      <c r="C830" s="34"/>
    </row>
    <row r="831" spans="3:3" ht="12.75" customHeight="1" x14ac:dyDescent="0.2">
      <c r="C831" s="34"/>
    </row>
    <row r="832" spans="3:3" ht="12.75" customHeight="1" x14ac:dyDescent="0.2">
      <c r="C832" s="34"/>
    </row>
    <row r="833" spans="3:3" ht="12.75" customHeight="1" x14ac:dyDescent="0.2">
      <c r="C833" s="34"/>
    </row>
    <row r="834" spans="3:3" ht="12.75" customHeight="1" x14ac:dyDescent="0.2">
      <c r="C834" s="34"/>
    </row>
    <row r="835" spans="3:3" ht="12.75" customHeight="1" x14ac:dyDescent="0.2">
      <c r="C835" s="34"/>
    </row>
    <row r="836" spans="3:3" ht="12.75" customHeight="1" x14ac:dyDescent="0.2">
      <c r="C836" s="34"/>
    </row>
    <row r="837" spans="3:3" ht="12.75" customHeight="1" x14ac:dyDescent="0.2">
      <c r="C837" s="34"/>
    </row>
    <row r="838" spans="3:3" ht="12.75" customHeight="1" x14ac:dyDescent="0.2">
      <c r="C838" s="34"/>
    </row>
    <row r="839" spans="3:3" ht="12.75" customHeight="1" x14ac:dyDescent="0.2">
      <c r="C839" s="34"/>
    </row>
    <row r="840" spans="3:3" ht="12.75" customHeight="1" x14ac:dyDescent="0.2">
      <c r="C840" s="34"/>
    </row>
    <row r="841" spans="3:3" ht="12.75" customHeight="1" x14ac:dyDescent="0.2">
      <c r="C841" s="34"/>
    </row>
    <row r="842" spans="3:3" ht="12.75" customHeight="1" x14ac:dyDescent="0.2">
      <c r="C842" s="34"/>
    </row>
    <row r="843" spans="3:3" ht="12.75" customHeight="1" x14ac:dyDescent="0.2">
      <c r="C843" s="34"/>
    </row>
    <row r="844" spans="3:3" ht="12.75" customHeight="1" x14ac:dyDescent="0.2">
      <c r="C844" s="34"/>
    </row>
    <row r="845" spans="3:3" ht="12.75" customHeight="1" x14ac:dyDescent="0.2">
      <c r="C845" s="34"/>
    </row>
    <row r="846" spans="3:3" ht="12.75" customHeight="1" x14ac:dyDescent="0.2">
      <c r="C846" s="34"/>
    </row>
    <row r="847" spans="3:3" ht="12.75" customHeight="1" x14ac:dyDescent="0.2">
      <c r="C847" s="34"/>
    </row>
    <row r="848" spans="3:3" ht="12.75" customHeight="1" x14ac:dyDescent="0.2">
      <c r="C848" s="34"/>
    </row>
    <row r="849" spans="3:3" ht="12.75" customHeight="1" x14ac:dyDescent="0.2">
      <c r="C849" s="34"/>
    </row>
    <row r="850" spans="3:3" ht="12.75" customHeight="1" x14ac:dyDescent="0.2">
      <c r="C850" s="34"/>
    </row>
    <row r="851" spans="3:3" ht="12.75" customHeight="1" x14ac:dyDescent="0.2">
      <c r="C851" s="34"/>
    </row>
    <row r="852" spans="3:3" ht="12.75" customHeight="1" x14ac:dyDescent="0.2">
      <c r="C852" s="34"/>
    </row>
    <row r="853" spans="3:3" ht="12.75" customHeight="1" x14ac:dyDescent="0.2">
      <c r="C853" s="34"/>
    </row>
    <row r="854" spans="3:3" ht="12.75" customHeight="1" x14ac:dyDescent="0.2">
      <c r="C854" s="34"/>
    </row>
    <row r="855" spans="3:3" ht="12.75" customHeight="1" x14ac:dyDescent="0.2">
      <c r="C855" s="34"/>
    </row>
    <row r="856" spans="3:3" ht="12.75" customHeight="1" x14ac:dyDescent="0.2">
      <c r="C856" s="34"/>
    </row>
    <row r="857" spans="3:3" ht="12.75" customHeight="1" x14ac:dyDescent="0.2">
      <c r="C857" s="34"/>
    </row>
    <row r="858" spans="3:3" ht="12.75" customHeight="1" x14ac:dyDescent="0.2">
      <c r="C858" s="34"/>
    </row>
    <row r="859" spans="3:3" ht="12.75" customHeight="1" x14ac:dyDescent="0.2">
      <c r="C859" s="34"/>
    </row>
    <row r="860" spans="3:3" ht="12.75" customHeight="1" x14ac:dyDescent="0.2">
      <c r="C860" s="34"/>
    </row>
    <row r="861" spans="3:3" ht="12.75" customHeight="1" x14ac:dyDescent="0.2">
      <c r="C861" s="34"/>
    </row>
    <row r="862" spans="3:3" ht="12.75" customHeight="1" x14ac:dyDescent="0.2">
      <c r="C862" s="34"/>
    </row>
    <row r="863" spans="3:3" ht="12.75" customHeight="1" x14ac:dyDescent="0.2">
      <c r="C863" s="34"/>
    </row>
    <row r="864" spans="3:3" ht="12.75" customHeight="1" x14ac:dyDescent="0.2">
      <c r="C864" s="34"/>
    </row>
    <row r="865" spans="3:3" ht="12.75" customHeight="1" x14ac:dyDescent="0.2">
      <c r="C865" s="34"/>
    </row>
    <row r="866" spans="3:3" ht="12.75" customHeight="1" x14ac:dyDescent="0.2">
      <c r="C866" s="34"/>
    </row>
    <row r="867" spans="3:3" ht="12.75" customHeight="1" x14ac:dyDescent="0.2">
      <c r="C867" s="34"/>
    </row>
    <row r="868" spans="3:3" ht="12.75" customHeight="1" x14ac:dyDescent="0.2">
      <c r="C868" s="34"/>
    </row>
    <row r="869" spans="3:3" ht="12.75" customHeight="1" x14ac:dyDescent="0.2">
      <c r="C869" s="34"/>
    </row>
    <row r="870" spans="3:3" ht="12.75" customHeight="1" x14ac:dyDescent="0.2">
      <c r="C870" s="34"/>
    </row>
    <row r="871" spans="3:3" ht="12.75" customHeight="1" x14ac:dyDescent="0.2">
      <c r="C871" s="34"/>
    </row>
    <row r="872" spans="3:3" ht="12.75" customHeight="1" x14ac:dyDescent="0.2">
      <c r="C872" s="34"/>
    </row>
    <row r="873" spans="3:3" ht="12.75" customHeight="1" x14ac:dyDescent="0.2">
      <c r="C873" s="34"/>
    </row>
    <row r="874" spans="3:3" ht="12.75" customHeight="1" x14ac:dyDescent="0.2">
      <c r="C874" s="34"/>
    </row>
    <row r="875" spans="3:3" ht="12.75" customHeight="1" x14ac:dyDescent="0.2">
      <c r="C875" s="34"/>
    </row>
    <row r="876" spans="3:3" ht="12.75" customHeight="1" x14ac:dyDescent="0.2">
      <c r="C876" s="34"/>
    </row>
    <row r="877" spans="3:3" ht="12.75" customHeight="1" x14ac:dyDescent="0.2">
      <c r="C877" s="34"/>
    </row>
    <row r="878" spans="3:3" ht="12.75" customHeight="1" x14ac:dyDescent="0.2">
      <c r="C878" s="34"/>
    </row>
    <row r="879" spans="3:3" ht="12.75" customHeight="1" x14ac:dyDescent="0.2">
      <c r="C879" s="34"/>
    </row>
    <row r="880" spans="3:3" ht="12.75" customHeight="1" x14ac:dyDescent="0.2">
      <c r="C880" s="34"/>
    </row>
    <row r="881" spans="3:3" ht="12.75" customHeight="1" x14ac:dyDescent="0.2">
      <c r="C881" s="34"/>
    </row>
    <row r="882" spans="3:3" ht="12.75" customHeight="1" x14ac:dyDescent="0.2">
      <c r="C882" s="34"/>
    </row>
    <row r="883" spans="3:3" ht="12.75" customHeight="1" x14ac:dyDescent="0.2">
      <c r="C883" s="34"/>
    </row>
    <row r="884" spans="3:3" ht="12.75" customHeight="1" x14ac:dyDescent="0.2">
      <c r="C884" s="34"/>
    </row>
    <row r="885" spans="3:3" ht="12.75" customHeight="1" x14ac:dyDescent="0.2">
      <c r="C885" s="34"/>
    </row>
    <row r="886" spans="3:3" ht="12.75" customHeight="1" x14ac:dyDescent="0.2">
      <c r="C886" s="34"/>
    </row>
    <row r="887" spans="3:3" ht="12.75" customHeight="1" x14ac:dyDescent="0.2">
      <c r="C887" s="34"/>
    </row>
    <row r="888" spans="3:3" ht="12.75" customHeight="1" x14ac:dyDescent="0.2">
      <c r="C888" s="34"/>
    </row>
    <row r="889" spans="3:3" ht="12.75" customHeight="1" x14ac:dyDescent="0.2">
      <c r="C889" s="34"/>
    </row>
    <row r="890" spans="3:3" ht="12.75" customHeight="1" x14ac:dyDescent="0.2">
      <c r="C890" s="34"/>
    </row>
    <row r="891" spans="3:3" ht="12.75" customHeight="1" x14ac:dyDescent="0.2">
      <c r="C891" s="34"/>
    </row>
    <row r="892" spans="3:3" ht="12.75" customHeight="1" x14ac:dyDescent="0.2">
      <c r="C892" s="34"/>
    </row>
    <row r="893" spans="3:3" ht="12.75" customHeight="1" x14ac:dyDescent="0.2">
      <c r="C893" s="34"/>
    </row>
    <row r="894" spans="3:3" ht="12.75" customHeight="1" x14ac:dyDescent="0.2">
      <c r="C894" s="34"/>
    </row>
    <row r="895" spans="3:3" ht="12.75" customHeight="1" x14ac:dyDescent="0.2">
      <c r="C895" s="34"/>
    </row>
    <row r="896" spans="3:3" ht="12.75" customHeight="1" x14ac:dyDescent="0.2">
      <c r="C896" s="34"/>
    </row>
    <row r="897" spans="3:3" ht="12.75" customHeight="1" x14ac:dyDescent="0.2">
      <c r="C897" s="34"/>
    </row>
    <row r="898" spans="3:3" ht="12.75" customHeight="1" x14ac:dyDescent="0.2">
      <c r="C898" s="34"/>
    </row>
    <row r="899" spans="3:3" ht="12.75" customHeight="1" x14ac:dyDescent="0.2">
      <c r="C899" s="34"/>
    </row>
    <row r="900" spans="3:3" ht="12.75" customHeight="1" x14ac:dyDescent="0.2">
      <c r="C900" s="34"/>
    </row>
    <row r="901" spans="3:3" ht="12.75" customHeight="1" x14ac:dyDescent="0.2">
      <c r="C901" s="34"/>
    </row>
    <row r="902" spans="3:3" ht="12.75" customHeight="1" x14ac:dyDescent="0.2">
      <c r="C902" s="34"/>
    </row>
    <row r="903" spans="3:3" ht="12.75" customHeight="1" x14ac:dyDescent="0.2">
      <c r="C903" s="34"/>
    </row>
    <row r="904" spans="3:3" ht="12.75" customHeight="1" x14ac:dyDescent="0.2">
      <c r="C904" s="34"/>
    </row>
    <row r="905" spans="3:3" ht="12.75" customHeight="1" x14ac:dyDescent="0.2">
      <c r="C905" s="34"/>
    </row>
    <row r="906" spans="3:3" ht="12.75" customHeight="1" x14ac:dyDescent="0.2">
      <c r="C906" s="34"/>
    </row>
    <row r="907" spans="3:3" ht="12.75" customHeight="1" x14ac:dyDescent="0.2">
      <c r="C907" s="34"/>
    </row>
    <row r="908" spans="3:3" ht="12.75" customHeight="1" x14ac:dyDescent="0.2">
      <c r="C908" s="34"/>
    </row>
    <row r="909" spans="3:3" ht="12.75" customHeight="1" x14ac:dyDescent="0.2">
      <c r="C909" s="34"/>
    </row>
    <row r="910" spans="3:3" ht="12.75" customHeight="1" x14ac:dyDescent="0.2">
      <c r="C910" s="34"/>
    </row>
    <row r="911" spans="3:3" ht="12.75" customHeight="1" x14ac:dyDescent="0.2">
      <c r="C911" s="34"/>
    </row>
    <row r="912" spans="3:3" ht="12.75" customHeight="1" x14ac:dyDescent="0.2">
      <c r="C912" s="34"/>
    </row>
    <row r="913" spans="3:3" ht="12.75" customHeight="1" x14ac:dyDescent="0.2">
      <c r="C913" s="34"/>
    </row>
    <row r="914" spans="3:3" ht="12.75" customHeight="1" x14ac:dyDescent="0.2">
      <c r="C914" s="34"/>
    </row>
    <row r="915" spans="3:3" ht="12.75" customHeight="1" x14ac:dyDescent="0.2">
      <c r="C915" s="34"/>
    </row>
    <row r="916" spans="3:3" ht="12.75" customHeight="1" x14ac:dyDescent="0.2">
      <c r="C916" s="34"/>
    </row>
    <row r="917" spans="3:3" ht="12.75" customHeight="1" x14ac:dyDescent="0.2">
      <c r="C917" s="34"/>
    </row>
    <row r="918" spans="3:3" ht="12.75" customHeight="1" x14ac:dyDescent="0.2">
      <c r="C918" s="34"/>
    </row>
    <row r="919" spans="3:3" ht="12.75" customHeight="1" x14ac:dyDescent="0.2">
      <c r="C919" s="34"/>
    </row>
    <row r="920" spans="3:3" ht="12.75" customHeight="1" x14ac:dyDescent="0.2">
      <c r="C920" s="34"/>
    </row>
    <row r="921" spans="3:3" ht="12.75" customHeight="1" x14ac:dyDescent="0.2">
      <c r="C921" s="34"/>
    </row>
    <row r="922" spans="3:3" ht="12.75" customHeight="1" x14ac:dyDescent="0.2">
      <c r="C922" s="34"/>
    </row>
    <row r="923" spans="3:3" ht="12.75" customHeight="1" x14ac:dyDescent="0.2">
      <c r="C923" s="34"/>
    </row>
    <row r="924" spans="3:3" ht="12.75" customHeight="1" x14ac:dyDescent="0.2">
      <c r="C924" s="34"/>
    </row>
    <row r="925" spans="3:3" ht="12.75" customHeight="1" x14ac:dyDescent="0.2">
      <c r="C925" s="34"/>
    </row>
    <row r="926" spans="3:3" ht="12.75" customHeight="1" x14ac:dyDescent="0.2">
      <c r="C926" s="34"/>
    </row>
    <row r="927" spans="3:3" ht="12.75" customHeight="1" x14ac:dyDescent="0.2">
      <c r="C927" s="34"/>
    </row>
    <row r="928" spans="3:3" ht="12.75" customHeight="1" x14ac:dyDescent="0.2">
      <c r="C928" s="34"/>
    </row>
    <row r="929" spans="3:3" ht="12.75" customHeight="1" x14ac:dyDescent="0.2">
      <c r="C929" s="34"/>
    </row>
    <row r="930" spans="3:3" ht="12.75" customHeight="1" x14ac:dyDescent="0.2">
      <c r="C930" s="34"/>
    </row>
    <row r="931" spans="3:3" ht="12.75" customHeight="1" x14ac:dyDescent="0.2">
      <c r="C931" s="34"/>
    </row>
    <row r="932" spans="3:3" ht="12.75" customHeight="1" x14ac:dyDescent="0.2">
      <c r="C932" s="34"/>
    </row>
    <row r="933" spans="3:3" ht="12.75" customHeight="1" x14ac:dyDescent="0.2">
      <c r="C933" s="34"/>
    </row>
    <row r="934" spans="3:3" ht="12.75" customHeight="1" x14ac:dyDescent="0.2">
      <c r="C934" s="34"/>
    </row>
    <row r="935" spans="3:3" ht="12.75" customHeight="1" x14ac:dyDescent="0.2">
      <c r="C935" s="34"/>
    </row>
    <row r="936" spans="3:3" ht="12.75" customHeight="1" x14ac:dyDescent="0.2">
      <c r="C936" s="34"/>
    </row>
    <row r="937" spans="3:3" ht="12.75" customHeight="1" x14ac:dyDescent="0.2">
      <c r="C937" s="34"/>
    </row>
    <row r="938" spans="3:3" ht="12.75" customHeight="1" x14ac:dyDescent="0.2">
      <c r="C938" s="34"/>
    </row>
    <row r="939" spans="3:3" ht="12.75" customHeight="1" x14ac:dyDescent="0.2">
      <c r="C939" s="34"/>
    </row>
    <row r="940" spans="3:3" ht="12.75" customHeight="1" x14ac:dyDescent="0.2">
      <c r="C940" s="34"/>
    </row>
    <row r="941" spans="3:3" ht="12.75" customHeight="1" x14ac:dyDescent="0.2">
      <c r="C941" s="34"/>
    </row>
    <row r="942" spans="3:3" ht="12.75" customHeight="1" x14ac:dyDescent="0.2">
      <c r="C942" s="34"/>
    </row>
    <row r="943" spans="3:3" ht="12.75" customHeight="1" x14ac:dyDescent="0.2">
      <c r="C943" s="34"/>
    </row>
    <row r="944" spans="3:3" ht="12.75" customHeight="1" x14ac:dyDescent="0.2">
      <c r="C944" s="34"/>
    </row>
    <row r="945" spans="3:3" ht="12.75" customHeight="1" x14ac:dyDescent="0.2">
      <c r="C945" s="34"/>
    </row>
    <row r="946" spans="3:3" ht="12.75" customHeight="1" x14ac:dyDescent="0.2">
      <c r="C946" s="34"/>
    </row>
    <row r="947" spans="3:3" ht="12.75" customHeight="1" x14ac:dyDescent="0.2">
      <c r="C947" s="34"/>
    </row>
    <row r="948" spans="3:3" ht="12.75" customHeight="1" x14ac:dyDescent="0.2">
      <c r="C948" s="34"/>
    </row>
    <row r="949" spans="3:3" ht="12.75" customHeight="1" x14ac:dyDescent="0.2">
      <c r="C949" s="34"/>
    </row>
    <row r="950" spans="3:3" ht="12.75" customHeight="1" x14ac:dyDescent="0.2">
      <c r="C950" s="34"/>
    </row>
    <row r="951" spans="3:3" ht="12.75" customHeight="1" x14ac:dyDescent="0.2">
      <c r="C951" s="34"/>
    </row>
    <row r="952" spans="3:3" ht="12.75" customHeight="1" x14ac:dyDescent="0.2">
      <c r="C952" s="34"/>
    </row>
    <row r="953" spans="3:3" ht="12.75" customHeight="1" x14ac:dyDescent="0.2">
      <c r="C953" s="34"/>
    </row>
    <row r="954" spans="3:3" ht="12.75" customHeight="1" x14ac:dyDescent="0.2">
      <c r="C954" s="34"/>
    </row>
    <row r="955" spans="3:3" ht="12.75" customHeight="1" x14ac:dyDescent="0.2">
      <c r="C955" s="34"/>
    </row>
    <row r="956" spans="3:3" ht="12.75" customHeight="1" x14ac:dyDescent="0.2">
      <c r="C956" s="34"/>
    </row>
    <row r="957" spans="3:3" ht="12.75" customHeight="1" x14ac:dyDescent="0.2">
      <c r="C957" s="34"/>
    </row>
    <row r="958" spans="3:3" ht="12.75" customHeight="1" x14ac:dyDescent="0.2">
      <c r="C958" s="34"/>
    </row>
    <row r="959" spans="3:3" ht="12.75" customHeight="1" x14ac:dyDescent="0.2">
      <c r="C959" s="34"/>
    </row>
    <row r="960" spans="3:3" ht="12.75" customHeight="1" x14ac:dyDescent="0.2">
      <c r="C960" s="34"/>
    </row>
    <row r="961" spans="3:3" ht="12.75" customHeight="1" x14ac:dyDescent="0.2">
      <c r="C961" s="34"/>
    </row>
    <row r="962" spans="3:3" ht="12.75" customHeight="1" x14ac:dyDescent="0.2">
      <c r="C962" s="34"/>
    </row>
    <row r="963" spans="3:3" ht="12.75" customHeight="1" x14ac:dyDescent="0.2">
      <c r="C963" s="34"/>
    </row>
    <row r="964" spans="3:3" ht="12.75" customHeight="1" x14ac:dyDescent="0.2">
      <c r="C964" s="34"/>
    </row>
    <row r="965" spans="3:3" ht="12.75" customHeight="1" x14ac:dyDescent="0.2">
      <c r="C965" s="34"/>
    </row>
    <row r="966" spans="3:3" ht="12.75" customHeight="1" x14ac:dyDescent="0.2">
      <c r="C966" s="34"/>
    </row>
    <row r="967" spans="3:3" ht="12.75" customHeight="1" x14ac:dyDescent="0.2">
      <c r="C967" s="34"/>
    </row>
    <row r="968" spans="3:3" ht="12.75" customHeight="1" x14ac:dyDescent="0.2">
      <c r="C968" s="34"/>
    </row>
    <row r="969" spans="3:3" ht="12.75" customHeight="1" x14ac:dyDescent="0.2">
      <c r="C969" s="34"/>
    </row>
    <row r="970" spans="3:3" ht="12.75" customHeight="1" x14ac:dyDescent="0.2">
      <c r="C970" s="34"/>
    </row>
    <row r="971" spans="3:3" ht="12.75" customHeight="1" x14ac:dyDescent="0.2">
      <c r="C971" s="34"/>
    </row>
    <row r="972" spans="3:3" ht="12.75" customHeight="1" x14ac:dyDescent="0.2">
      <c r="C972" s="34"/>
    </row>
    <row r="973" spans="3:3" ht="12.75" customHeight="1" x14ac:dyDescent="0.2">
      <c r="C973" s="34"/>
    </row>
    <row r="974" spans="3:3" ht="12.75" customHeight="1" x14ac:dyDescent="0.2">
      <c r="C974" s="34"/>
    </row>
    <row r="975" spans="3:3" ht="12.75" customHeight="1" x14ac:dyDescent="0.2">
      <c r="C975" s="34"/>
    </row>
    <row r="976" spans="3:3" ht="12.75" customHeight="1" x14ac:dyDescent="0.2">
      <c r="C976" s="34"/>
    </row>
    <row r="977" spans="3:3" ht="12.75" customHeight="1" x14ac:dyDescent="0.2">
      <c r="C977" s="34"/>
    </row>
    <row r="978" spans="3:3" ht="12.75" customHeight="1" x14ac:dyDescent="0.2">
      <c r="C978" s="34"/>
    </row>
    <row r="979" spans="3:3" ht="12.75" customHeight="1" x14ac:dyDescent="0.2">
      <c r="C979" s="34"/>
    </row>
    <row r="980" spans="3:3" ht="12.75" customHeight="1" x14ac:dyDescent="0.2">
      <c r="C980" s="34"/>
    </row>
    <row r="981" spans="3:3" ht="12.75" customHeight="1" x14ac:dyDescent="0.2">
      <c r="C981" s="34"/>
    </row>
    <row r="982" spans="3:3" ht="12.75" customHeight="1" x14ac:dyDescent="0.2">
      <c r="C982" s="34"/>
    </row>
    <row r="983" spans="3:3" ht="12.75" customHeight="1" x14ac:dyDescent="0.2">
      <c r="C983" s="34"/>
    </row>
    <row r="984" spans="3:3" ht="12.75" customHeight="1" x14ac:dyDescent="0.2">
      <c r="C984" s="34"/>
    </row>
    <row r="985" spans="3:3" ht="12.75" customHeight="1" x14ac:dyDescent="0.2">
      <c r="C985" s="34"/>
    </row>
    <row r="986" spans="3:3" ht="12.75" customHeight="1" x14ac:dyDescent="0.2">
      <c r="C986" s="34"/>
    </row>
    <row r="987" spans="3:3" ht="12.75" customHeight="1" x14ac:dyDescent="0.2">
      <c r="C987" s="34"/>
    </row>
    <row r="988" spans="3:3" ht="12.75" customHeight="1" x14ac:dyDescent="0.2">
      <c r="C988" s="34"/>
    </row>
    <row r="989" spans="3:3" ht="12.75" customHeight="1" x14ac:dyDescent="0.2">
      <c r="C989" s="34"/>
    </row>
    <row r="990" spans="3:3" ht="12.75" customHeight="1" x14ac:dyDescent="0.2">
      <c r="C990" s="34"/>
    </row>
    <row r="991" spans="3:3" ht="12.75" customHeight="1" x14ac:dyDescent="0.2">
      <c r="C991" s="34"/>
    </row>
    <row r="992" spans="3:3" ht="12.75" customHeight="1" x14ac:dyDescent="0.2">
      <c r="C992" s="34"/>
    </row>
    <row r="993" spans="3:3" ht="12.75" customHeight="1" x14ac:dyDescent="0.2">
      <c r="C993" s="34"/>
    </row>
    <row r="994" spans="3:3" ht="12.75" customHeight="1" x14ac:dyDescent="0.2">
      <c r="C994" s="34"/>
    </row>
    <row r="995" spans="3:3" ht="12.75" customHeight="1" x14ac:dyDescent="0.2">
      <c r="C995" s="34"/>
    </row>
    <row r="996" spans="3:3" ht="12.75" customHeight="1" x14ac:dyDescent="0.2">
      <c r="C996" s="34"/>
    </row>
    <row r="997" spans="3:3" ht="12.75" customHeight="1" x14ac:dyDescent="0.2">
      <c r="C997" s="34"/>
    </row>
    <row r="998" spans="3:3" ht="12.75" customHeight="1" x14ac:dyDescent="0.2">
      <c r="C998" s="34"/>
    </row>
    <row r="999" spans="3:3" ht="12.75" customHeight="1" x14ac:dyDescent="0.2">
      <c r="C999" s="34"/>
    </row>
    <row r="1000" spans="3:3" ht="12.75" customHeight="1" x14ac:dyDescent="0.2">
      <c r="C1000" s="34"/>
    </row>
  </sheetData>
  <mergeCells count="8">
    <mergeCell ref="A1:H5"/>
    <mergeCell ref="A6:A9"/>
    <mergeCell ref="B6:B9"/>
    <mergeCell ref="C6:C9"/>
    <mergeCell ref="D6:D9"/>
    <mergeCell ref="E6:E8"/>
    <mergeCell ref="F6:G7"/>
    <mergeCell ref="H6:H8"/>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Z1000"/>
  <sheetViews>
    <sheetView workbookViewId="0">
      <selection activeCell="A9" sqref="A9"/>
    </sheetView>
  </sheetViews>
  <sheetFormatPr baseColWidth="10" defaultColWidth="14.42578125" defaultRowHeight="15" customHeight="1" x14ac:dyDescent="0.2"/>
  <cols>
    <col min="1" max="1" width="57.85546875" customWidth="1"/>
    <col min="2" max="2" width="27.85546875" customWidth="1"/>
    <col min="3" max="3" width="22.7109375" customWidth="1"/>
    <col min="4" max="4" width="22.140625" customWidth="1"/>
    <col min="5" max="5" width="20.7109375" customWidth="1"/>
    <col min="6" max="6" width="16.7109375" customWidth="1"/>
    <col min="7" max="26" width="10.7109375" customWidth="1"/>
  </cols>
  <sheetData>
    <row r="1" spans="1:26" ht="21.75" customHeight="1" x14ac:dyDescent="0.2">
      <c r="A1" s="247" t="s">
        <v>2</v>
      </c>
      <c r="B1" s="248" t="s">
        <v>3</v>
      </c>
      <c r="C1" s="248" t="s">
        <v>4</v>
      </c>
      <c r="D1" s="249" t="s">
        <v>5</v>
      </c>
      <c r="E1" s="250"/>
      <c r="F1" s="2"/>
      <c r="G1" s="2"/>
      <c r="H1" s="2"/>
      <c r="I1" s="2"/>
      <c r="J1" s="2"/>
      <c r="K1" s="2"/>
      <c r="L1" s="2"/>
      <c r="M1" s="2"/>
      <c r="N1" s="2"/>
      <c r="O1" s="2"/>
      <c r="P1" s="2"/>
      <c r="Q1" s="2"/>
      <c r="R1" s="2"/>
      <c r="S1" s="2"/>
      <c r="T1" s="2"/>
      <c r="U1" s="2"/>
      <c r="V1" s="2"/>
      <c r="W1" s="2"/>
      <c r="X1" s="2"/>
      <c r="Y1" s="2"/>
      <c r="Z1" s="2"/>
    </row>
    <row r="2" spans="1:26" ht="12.75" customHeight="1" x14ac:dyDescent="0.2">
      <c r="A2" s="231"/>
      <c r="B2" s="218"/>
      <c r="C2" s="218"/>
      <c r="D2" s="3" t="s">
        <v>8</v>
      </c>
      <c r="E2" s="4" t="s">
        <v>10</v>
      </c>
      <c r="F2" s="2"/>
      <c r="G2" s="2"/>
      <c r="H2" s="2"/>
      <c r="I2" s="2"/>
      <c r="J2" s="2"/>
      <c r="K2" s="2"/>
      <c r="L2" s="2"/>
      <c r="M2" s="2"/>
      <c r="N2" s="2"/>
      <c r="O2" s="2"/>
      <c r="P2" s="2"/>
      <c r="Q2" s="2"/>
      <c r="R2" s="2"/>
      <c r="S2" s="2"/>
      <c r="T2" s="2"/>
      <c r="U2" s="2"/>
      <c r="V2" s="2"/>
      <c r="W2" s="2"/>
      <c r="X2" s="2"/>
      <c r="Y2" s="2"/>
      <c r="Z2" s="2"/>
    </row>
    <row r="3" spans="1:26" ht="12.75" customHeight="1" x14ac:dyDescent="0.2">
      <c r="A3" s="5" t="s">
        <v>13</v>
      </c>
      <c r="B3" s="21">
        <f t="shared" ref="B3:B9" si="0">+C3+D3</f>
        <v>0</v>
      </c>
      <c r="C3" s="21"/>
      <c r="D3" s="21"/>
      <c r="E3" s="23"/>
      <c r="F3" s="2"/>
      <c r="G3" s="2"/>
      <c r="H3" s="2"/>
      <c r="I3" s="2"/>
      <c r="J3" s="2"/>
      <c r="K3" s="2"/>
      <c r="L3" s="2"/>
      <c r="M3" s="2"/>
      <c r="N3" s="2"/>
      <c r="O3" s="2"/>
      <c r="P3" s="2"/>
      <c r="Q3" s="2"/>
      <c r="R3" s="2"/>
      <c r="S3" s="2"/>
      <c r="T3" s="2"/>
      <c r="U3" s="2"/>
      <c r="V3" s="2"/>
      <c r="W3" s="2"/>
      <c r="X3" s="2"/>
      <c r="Y3" s="2"/>
      <c r="Z3" s="2"/>
    </row>
    <row r="4" spans="1:26" ht="12.75" customHeight="1" x14ac:dyDescent="0.2">
      <c r="A4" s="5" t="s">
        <v>22</v>
      </c>
      <c r="B4" s="21">
        <f t="shared" si="0"/>
        <v>0</v>
      </c>
      <c r="C4" s="21"/>
      <c r="D4" s="21"/>
      <c r="E4" s="23"/>
      <c r="F4" s="2"/>
      <c r="G4" s="2"/>
      <c r="H4" s="2"/>
      <c r="I4" s="2"/>
      <c r="J4" s="2"/>
      <c r="K4" s="2"/>
      <c r="L4" s="2"/>
      <c r="M4" s="2"/>
      <c r="N4" s="2"/>
      <c r="O4" s="2"/>
      <c r="P4" s="2"/>
      <c r="Q4" s="2"/>
      <c r="R4" s="2"/>
      <c r="S4" s="2"/>
      <c r="T4" s="2"/>
      <c r="U4" s="2"/>
      <c r="V4" s="2"/>
      <c r="W4" s="2"/>
      <c r="X4" s="2"/>
      <c r="Y4" s="2"/>
      <c r="Z4" s="2"/>
    </row>
    <row r="5" spans="1:26" ht="12.75" customHeight="1" x14ac:dyDescent="0.2">
      <c r="A5" s="5" t="s">
        <v>27</v>
      </c>
      <c r="B5" s="21">
        <f t="shared" si="0"/>
        <v>0</v>
      </c>
      <c r="C5" s="21"/>
      <c r="D5" s="21"/>
      <c r="E5" s="23"/>
      <c r="F5" s="2"/>
      <c r="G5" s="2"/>
      <c r="H5" s="2"/>
      <c r="I5" s="2"/>
      <c r="J5" s="2"/>
      <c r="K5" s="2"/>
      <c r="L5" s="2"/>
      <c r="M5" s="2"/>
      <c r="N5" s="2"/>
      <c r="O5" s="2"/>
      <c r="P5" s="2"/>
      <c r="Q5" s="2"/>
      <c r="R5" s="2"/>
      <c r="S5" s="2"/>
      <c r="T5" s="2"/>
      <c r="U5" s="2"/>
      <c r="V5" s="2"/>
      <c r="W5" s="2"/>
      <c r="X5" s="2"/>
      <c r="Y5" s="2"/>
      <c r="Z5" s="2"/>
    </row>
    <row r="6" spans="1:26" ht="12.75" customHeight="1" x14ac:dyDescent="0.2">
      <c r="A6" s="5" t="s">
        <v>29</v>
      </c>
      <c r="B6" s="21">
        <f t="shared" si="0"/>
        <v>0</v>
      </c>
      <c r="C6" s="21"/>
      <c r="D6" s="21"/>
      <c r="E6" s="23"/>
      <c r="F6" s="2"/>
      <c r="G6" s="2"/>
      <c r="H6" s="2"/>
      <c r="I6" s="2"/>
      <c r="J6" s="2"/>
      <c r="K6" s="2"/>
      <c r="L6" s="2"/>
      <c r="M6" s="2"/>
      <c r="N6" s="2"/>
      <c r="O6" s="2"/>
      <c r="P6" s="2"/>
      <c r="Q6" s="2"/>
      <c r="R6" s="2"/>
      <c r="S6" s="2"/>
      <c r="T6" s="2"/>
      <c r="U6" s="2"/>
      <c r="V6" s="2"/>
      <c r="W6" s="2"/>
      <c r="X6" s="2"/>
      <c r="Y6" s="2"/>
      <c r="Z6" s="2"/>
    </row>
    <row r="7" spans="1:26" ht="12.75" customHeight="1" x14ac:dyDescent="0.2">
      <c r="A7" s="5" t="s">
        <v>30</v>
      </c>
      <c r="B7" s="21">
        <f t="shared" si="0"/>
        <v>0</v>
      </c>
      <c r="C7" s="21"/>
      <c r="D7" s="21"/>
      <c r="E7" s="23"/>
      <c r="F7" s="2"/>
      <c r="G7" s="2"/>
      <c r="H7" s="2"/>
      <c r="I7" s="2"/>
      <c r="J7" s="2"/>
      <c r="K7" s="2"/>
      <c r="L7" s="2"/>
      <c r="M7" s="2"/>
      <c r="N7" s="2"/>
      <c r="O7" s="2"/>
      <c r="P7" s="2"/>
      <c r="Q7" s="2"/>
      <c r="R7" s="2"/>
      <c r="S7" s="2"/>
      <c r="T7" s="2"/>
      <c r="U7" s="2"/>
      <c r="V7" s="2"/>
      <c r="W7" s="2"/>
      <c r="X7" s="2"/>
      <c r="Y7" s="2"/>
      <c r="Z7" s="2"/>
    </row>
    <row r="8" spans="1:26" ht="12.75" customHeight="1" x14ac:dyDescent="0.2">
      <c r="A8" s="5" t="s">
        <v>33</v>
      </c>
      <c r="B8" s="21">
        <f t="shared" si="0"/>
        <v>0</v>
      </c>
      <c r="C8" s="21"/>
      <c r="D8" s="21"/>
      <c r="E8" s="23"/>
      <c r="F8" s="2"/>
      <c r="G8" s="2"/>
      <c r="H8" s="2"/>
      <c r="I8" s="2"/>
      <c r="J8" s="2"/>
      <c r="K8" s="2"/>
      <c r="L8" s="2"/>
      <c r="M8" s="2"/>
      <c r="N8" s="2"/>
      <c r="O8" s="2"/>
      <c r="P8" s="2"/>
      <c r="Q8" s="2"/>
      <c r="R8" s="2"/>
      <c r="S8" s="2"/>
      <c r="T8" s="2"/>
      <c r="U8" s="2"/>
      <c r="V8" s="2"/>
      <c r="W8" s="2"/>
      <c r="X8" s="2"/>
      <c r="Y8" s="2"/>
      <c r="Z8" s="2"/>
    </row>
    <row r="9" spans="1:26" ht="12.75" customHeight="1" x14ac:dyDescent="0.2">
      <c r="A9" s="35" t="s">
        <v>35</v>
      </c>
      <c r="B9" s="21">
        <f t="shared" si="0"/>
        <v>0</v>
      </c>
      <c r="C9" s="36"/>
      <c r="D9" s="36"/>
      <c r="E9" s="37"/>
      <c r="F9" s="2"/>
      <c r="G9" s="2"/>
      <c r="H9" s="2"/>
      <c r="I9" s="2"/>
      <c r="J9" s="2"/>
      <c r="K9" s="2"/>
      <c r="L9" s="2"/>
      <c r="M9" s="2"/>
      <c r="N9" s="2"/>
      <c r="O9" s="2"/>
      <c r="P9" s="2"/>
      <c r="Q9" s="2"/>
      <c r="R9" s="2"/>
      <c r="S9" s="2"/>
      <c r="T9" s="2"/>
      <c r="U9" s="2"/>
      <c r="V9" s="2"/>
      <c r="W9" s="2"/>
      <c r="X9" s="2"/>
      <c r="Y9" s="2"/>
      <c r="Z9" s="2"/>
    </row>
    <row r="10" spans="1:26" ht="12.75" customHeight="1" x14ac:dyDescent="0.2">
      <c r="A10" s="38" t="s">
        <v>28</v>
      </c>
      <c r="B10" s="39">
        <f t="shared" ref="B10:D10" si="1">SUM(B3:B8)</f>
        <v>0</v>
      </c>
      <c r="C10" s="39">
        <f t="shared" si="1"/>
        <v>0</v>
      </c>
      <c r="D10" s="39">
        <f t="shared" si="1"/>
        <v>0</v>
      </c>
      <c r="E10" s="41"/>
      <c r="F10" s="2"/>
      <c r="G10" s="2"/>
      <c r="H10" s="2"/>
      <c r="I10" s="2"/>
      <c r="J10" s="2"/>
      <c r="K10" s="2"/>
      <c r="L10" s="2"/>
      <c r="M10" s="2"/>
      <c r="N10" s="2"/>
      <c r="O10" s="2"/>
      <c r="P10" s="2"/>
      <c r="Q10" s="2"/>
      <c r="R10" s="2"/>
      <c r="S10" s="2"/>
      <c r="T10" s="2"/>
      <c r="U10" s="2"/>
      <c r="V10" s="2"/>
      <c r="W10" s="2"/>
      <c r="X10" s="2"/>
      <c r="Y10" s="2"/>
      <c r="Z10" s="2"/>
    </row>
    <row r="11" spans="1:26" ht="24"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21.75" customHeight="1" x14ac:dyDescent="0.2">
      <c r="A12" s="247" t="s">
        <v>21</v>
      </c>
      <c r="B12" s="248" t="s">
        <v>3</v>
      </c>
      <c r="C12" s="248" t="s">
        <v>4</v>
      </c>
      <c r="D12" s="249" t="s">
        <v>5</v>
      </c>
      <c r="E12" s="250"/>
      <c r="F12" s="2"/>
      <c r="G12" s="2"/>
      <c r="H12" s="2"/>
      <c r="I12" s="2"/>
      <c r="J12" s="2"/>
      <c r="K12" s="2"/>
      <c r="L12" s="2"/>
      <c r="M12" s="2"/>
      <c r="N12" s="2"/>
      <c r="O12" s="2"/>
      <c r="P12" s="2"/>
      <c r="Q12" s="2"/>
      <c r="R12" s="2"/>
      <c r="S12" s="2"/>
      <c r="T12" s="2"/>
      <c r="U12" s="2"/>
      <c r="V12" s="2"/>
      <c r="W12" s="2"/>
      <c r="X12" s="2"/>
      <c r="Y12" s="2"/>
      <c r="Z12" s="2"/>
    </row>
    <row r="13" spans="1:26" ht="12.75" customHeight="1" x14ac:dyDescent="0.2">
      <c r="A13" s="231"/>
      <c r="B13" s="218"/>
      <c r="C13" s="218"/>
      <c r="D13" s="3" t="s">
        <v>8</v>
      </c>
      <c r="E13" s="4" t="s">
        <v>10</v>
      </c>
      <c r="F13" s="2"/>
      <c r="G13" s="2"/>
      <c r="H13" s="2"/>
      <c r="I13" s="2"/>
      <c r="J13" s="2"/>
      <c r="K13" s="2"/>
      <c r="L13" s="2"/>
      <c r="M13" s="2"/>
      <c r="N13" s="2"/>
      <c r="O13" s="2"/>
      <c r="P13" s="2"/>
      <c r="Q13" s="2"/>
      <c r="R13" s="2"/>
      <c r="S13" s="2"/>
      <c r="T13" s="2"/>
      <c r="U13" s="2"/>
      <c r="V13" s="2"/>
      <c r="W13" s="2"/>
      <c r="X13" s="2"/>
      <c r="Y13" s="2"/>
      <c r="Z13" s="2"/>
    </row>
    <row r="14" spans="1:26" ht="12.75" customHeight="1" x14ac:dyDescent="0.2">
      <c r="A14" s="5" t="s">
        <v>39</v>
      </c>
      <c r="B14" s="21">
        <f t="shared" ref="B14:B18" si="2">+C14+D14</f>
        <v>0</v>
      </c>
      <c r="C14" s="21"/>
      <c r="D14" s="21"/>
      <c r="E14" s="23"/>
      <c r="F14" s="2"/>
      <c r="G14" s="2"/>
      <c r="H14" s="2"/>
      <c r="I14" s="2"/>
      <c r="J14" s="2"/>
      <c r="K14" s="2"/>
      <c r="L14" s="2"/>
      <c r="M14" s="2"/>
      <c r="N14" s="2"/>
      <c r="O14" s="2"/>
      <c r="P14" s="2"/>
      <c r="Q14" s="2"/>
      <c r="R14" s="2"/>
      <c r="S14" s="2"/>
      <c r="T14" s="2"/>
      <c r="U14" s="2"/>
      <c r="V14" s="2"/>
      <c r="W14" s="2"/>
      <c r="X14" s="2"/>
      <c r="Y14" s="2"/>
      <c r="Z14" s="2"/>
    </row>
    <row r="15" spans="1:26" ht="12.75" customHeight="1" x14ac:dyDescent="0.2">
      <c r="A15" s="5" t="s">
        <v>41</v>
      </c>
      <c r="B15" s="21">
        <f t="shared" si="2"/>
        <v>0</v>
      </c>
      <c r="C15" s="21"/>
      <c r="D15" s="21"/>
      <c r="E15" s="23"/>
      <c r="F15" s="2"/>
      <c r="G15" s="2"/>
      <c r="H15" s="2"/>
      <c r="I15" s="2"/>
      <c r="J15" s="2"/>
      <c r="K15" s="2"/>
      <c r="L15" s="2"/>
      <c r="M15" s="2"/>
      <c r="N15" s="2"/>
      <c r="O15" s="2"/>
      <c r="P15" s="2"/>
      <c r="Q15" s="2"/>
      <c r="R15" s="2"/>
      <c r="S15" s="2"/>
      <c r="T15" s="2"/>
      <c r="U15" s="2"/>
      <c r="V15" s="2"/>
      <c r="W15" s="2"/>
      <c r="X15" s="2"/>
      <c r="Y15" s="2"/>
      <c r="Z15" s="2"/>
    </row>
    <row r="16" spans="1:26" ht="12.75" customHeight="1" x14ac:dyDescent="0.2">
      <c r="A16" s="5" t="s">
        <v>43</v>
      </c>
      <c r="B16" s="21">
        <f t="shared" si="2"/>
        <v>0</v>
      </c>
      <c r="C16" s="21"/>
      <c r="D16" s="21"/>
      <c r="E16" s="23"/>
      <c r="F16" s="2"/>
      <c r="G16" s="2"/>
      <c r="H16" s="2"/>
      <c r="I16" s="2"/>
      <c r="J16" s="2"/>
      <c r="K16" s="2"/>
      <c r="L16" s="2"/>
      <c r="M16" s="2"/>
      <c r="N16" s="2"/>
      <c r="O16" s="2"/>
      <c r="P16" s="2"/>
      <c r="Q16" s="2"/>
      <c r="R16" s="2"/>
      <c r="S16" s="2"/>
      <c r="T16" s="2"/>
      <c r="U16" s="2"/>
      <c r="V16" s="2"/>
      <c r="W16" s="2"/>
      <c r="X16" s="2"/>
      <c r="Y16" s="2"/>
      <c r="Z16" s="2"/>
    </row>
    <row r="17" spans="1:26" ht="12.75" customHeight="1" x14ac:dyDescent="0.2">
      <c r="A17" s="5" t="s">
        <v>46</v>
      </c>
      <c r="B17" s="21">
        <f t="shared" si="2"/>
        <v>0</v>
      </c>
      <c r="C17" s="21"/>
      <c r="D17" s="21"/>
      <c r="E17" s="23"/>
      <c r="F17" s="2"/>
      <c r="G17" s="2"/>
      <c r="H17" s="2"/>
      <c r="I17" s="2"/>
      <c r="J17" s="2"/>
      <c r="K17" s="2"/>
      <c r="L17" s="2"/>
      <c r="M17" s="2"/>
      <c r="N17" s="2"/>
      <c r="O17" s="2"/>
      <c r="P17" s="2"/>
      <c r="Q17" s="2"/>
      <c r="R17" s="2"/>
      <c r="S17" s="2"/>
      <c r="T17" s="2"/>
      <c r="U17" s="2"/>
      <c r="V17" s="2"/>
      <c r="W17" s="2"/>
      <c r="X17" s="2"/>
      <c r="Y17" s="2"/>
      <c r="Z17" s="2"/>
    </row>
    <row r="18" spans="1:26" ht="12.75" customHeight="1" x14ac:dyDescent="0.2">
      <c r="A18" s="5" t="s">
        <v>48</v>
      </c>
      <c r="B18" s="21">
        <f t="shared" si="2"/>
        <v>0</v>
      </c>
      <c r="C18" s="21"/>
      <c r="D18" s="21"/>
      <c r="E18" s="23"/>
      <c r="F18" s="2"/>
      <c r="G18" s="2"/>
      <c r="H18" s="2"/>
      <c r="I18" s="2"/>
      <c r="J18" s="2"/>
      <c r="K18" s="2"/>
      <c r="L18" s="2"/>
      <c r="M18" s="2"/>
      <c r="N18" s="2"/>
      <c r="O18" s="2"/>
      <c r="P18" s="2"/>
      <c r="Q18" s="2"/>
      <c r="R18" s="2"/>
      <c r="S18" s="2"/>
      <c r="T18" s="2"/>
      <c r="U18" s="2"/>
      <c r="V18" s="2"/>
      <c r="W18" s="2"/>
      <c r="X18" s="2"/>
      <c r="Y18" s="2"/>
      <c r="Z18" s="2"/>
    </row>
    <row r="19" spans="1:26" ht="12.75" customHeight="1" x14ac:dyDescent="0.2">
      <c r="A19" s="35" t="s">
        <v>50</v>
      </c>
      <c r="B19" s="21">
        <f>+C18+D18</f>
        <v>0</v>
      </c>
      <c r="C19" s="36"/>
      <c r="D19" s="36"/>
      <c r="E19" s="37"/>
      <c r="F19" s="2"/>
      <c r="G19" s="2"/>
      <c r="H19" s="2"/>
      <c r="I19" s="2"/>
      <c r="J19" s="2"/>
      <c r="K19" s="2"/>
      <c r="L19" s="2"/>
      <c r="M19" s="2"/>
      <c r="N19" s="2"/>
      <c r="O19" s="2"/>
      <c r="P19" s="2"/>
      <c r="Q19" s="2"/>
      <c r="R19" s="2"/>
      <c r="S19" s="2"/>
      <c r="T19" s="2"/>
      <c r="U19" s="2"/>
      <c r="V19" s="2"/>
      <c r="W19" s="2"/>
      <c r="X19" s="2"/>
      <c r="Y19" s="2"/>
      <c r="Z19" s="2"/>
    </row>
    <row r="20" spans="1:26" ht="12.75" customHeight="1" x14ac:dyDescent="0.2">
      <c r="A20" s="38" t="s">
        <v>28</v>
      </c>
      <c r="B20" s="39">
        <f t="shared" ref="B20:D20" si="3">SUM(B14:B19)</f>
        <v>0</v>
      </c>
      <c r="C20" s="39">
        <f t="shared" si="3"/>
        <v>0</v>
      </c>
      <c r="D20" s="39">
        <f t="shared" si="3"/>
        <v>0</v>
      </c>
      <c r="E20" s="41"/>
      <c r="F20" s="2"/>
      <c r="G20" s="2"/>
      <c r="H20" s="2"/>
      <c r="I20" s="2"/>
      <c r="J20" s="2"/>
      <c r="K20" s="2"/>
      <c r="L20" s="2"/>
      <c r="M20" s="2"/>
      <c r="N20" s="2"/>
      <c r="O20" s="2"/>
      <c r="P20" s="2"/>
      <c r="Q20" s="2"/>
      <c r="R20" s="2"/>
      <c r="S20" s="2"/>
      <c r="T20" s="2"/>
      <c r="U20" s="2"/>
      <c r="V20" s="2"/>
      <c r="W20" s="2"/>
      <c r="X20" s="2"/>
      <c r="Y20" s="2"/>
      <c r="Z20" s="2"/>
    </row>
    <row r="21" spans="1:26" ht="24"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47" t="s">
        <v>54</v>
      </c>
      <c r="B22" s="248" t="s">
        <v>3</v>
      </c>
      <c r="C22" s="248" t="s">
        <v>4</v>
      </c>
      <c r="D22" s="249" t="s">
        <v>5</v>
      </c>
      <c r="E22" s="250"/>
      <c r="F22" s="2"/>
      <c r="G22" s="2"/>
      <c r="H22" s="2"/>
      <c r="I22" s="2"/>
      <c r="J22" s="2"/>
      <c r="K22" s="2"/>
      <c r="L22" s="2"/>
      <c r="M22" s="2"/>
      <c r="N22" s="2"/>
      <c r="O22" s="2"/>
      <c r="P22" s="2"/>
      <c r="Q22" s="2"/>
      <c r="R22" s="2"/>
      <c r="S22" s="2"/>
      <c r="T22" s="2"/>
      <c r="U22" s="2"/>
      <c r="V22" s="2"/>
      <c r="W22" s="2"/>
      <c r="X22" s="2"/>
      <c r="Y22" s="2"/>
      <c r="Z22" s="2"/>
    </row>
    <row r="23" spans="1:26" ht="12.75" customHeight="1" x14ac:dyDescent="0.2">
      <c r="A23" s="231"/>
      <c r="B23" s="218"/>
      <c r="C23" s="218"/>
      <c r="D23" s="3" t="s">
        <v>8</v>
      </c>
      <c r="E23" s="4" t="s">
        <v>10</v>
      </c>
      <c r="F23" s="2"/>
      <c r="G23" s="2"/>
      <c r="H23" s="2"/>
      <c r="I23" s="2"/>
      <c r="J23" s="2"/>
      <c r="K23" s="2"/>
      <c r="L23" s="2"/>
      <c r="M23" s="2"/>
      <c r="N23" s="2"/>
      <c r="O23" s="2"/>
      <c r="P23" s="2"/>
      <c r="Q23" s="2"/>
      <c r="R23" s="2"/>
      <c r="S23" s="2"/>
      <c r="T23" s="2"/>
      <c r="U23" s="2"/>
      <c r="V23" s="2"/>
      <c r="W23" s="2"/>
      <c r="X23" s="2"/>
      <c r="Y23" s="2"/>
      <c r="Z23" s="2"/>
    </row>
    <row r="24" spans="1:26" ht="12.75" customHeight="1" x14ac:dyDescent="0.2">
      <c r="A24" s="5" t="s">
        <v>56</v>
      </c>
      <c r="B24" s="21">
        <f t="shared" ref="B24:B28" si="4">+C24+D24</f>
        <v>0</v>
      </c>
      <c r="C24" s="21"/>
      <c r="D24" s="21"/>
      <c r="E24" s="23"/>
      <c r="F24" s="2"/>
      <c r="G24" s="2"/>
      <c r="H24" s="2"/>
      <c r="I24" s="2"/>
      <c r="J24" s="2"/>
      <c r="K24" s="2"/>
      <c r="L24" s="2"/>
      <c r="M24" s="2"/>
      <c r="N24" s="2"/>
      <c r="O24" s="2"/>
      <c r="P24" s="2"/>
      <c r="Q24" s="2"/>
      <c r="R24" s="2"/>
      <c r="S24" s="2"/>
      <c r="T24" s="2"/>
      <c r="U24" s="2"/>
      <c r="V24" s="2"/>
      <c r="W24" s="2"/>
      <c r="X24" s="2"/>
      <c r="Y24" s="2"/>
      <c r="Z24" s="2"/>
    </row>
    <row r="25" spans="1:26" ht="12.75" customHeight="1" x14ac:dyDescent="0.2">
      <c r="A25" s="5" t="s">
        <v>57</v>
      </c>
      <c r="B25" s="21">
        <f t="shared" si="4"/>
        <v>0</v>
      </c>
      <c r="C25" s="21"/>
      <c r="D25" s="21"/>
      <c r="E25" s="23"/>
      <c r="F25" s="2"/>
      <c r="G25" s="2"/>
      <c r="H25" s="2"/>
      <c r="I25" s="2"/>
      <c r="J25" s="2"/>
      <c r="K25" s="2"/>
      <c r="L25" s="2"/>
      <c r="M25" s="2"/>
      <c r="N25" s="2"/>
      <c r="O25" s="2"/>
      <c r="P25" s="2"/>
      <c r="Q25" s="2"/>
      <c r="R25" s="2"/>
      <c r="S25" s="2"/>
      <c r="T25" s="2"/>
      <c r="U25" s="2"/>
      <c r="V25" s="2"/>
      <c r="W25" s="2"/>
      <c r="X25" s="2"/>
      <c r="Y25" s="2"/>
      <c r="Z25" s="2"/>
    </row>
    <row r="26" spans="1:26" ht="12.75" customHeight="1" x14ac:dyDescent="0.2">
      <c r="A26" s="5" t="s">
        <v>58</v>
      </c>
      <c r="B26" s="21">
        <f t="shared" si="4"/>
        <v>0</v>
      </c>
      <c r="C26" s="21"/>
      <c r="D26" s="21"/>
      <c r="E26" s="23"/>
      <c r="F26" s="2"/>
      <c r="G26" s="2"/>
      <c r="H26" s="2"/>
      <c r="I26" s="2"/>
      <c r="J26" s="2"/>
      <c r="K26" s="2"/>
      <c r="L26" s="2"/>
      <c r="M26" s="2"/>
      <c r="N26" s="2"/>
      <c r="O26" s="2"/>
      <c r="P26" s="2"/>
      <c r="Q26" s="2"/>
      <c r="R26" s="2"/>
      <c r="S26" s="2"/>
      <c r="T26" s="2"/>
      <c r="U26" s="2"/>
      <c r="V26" s="2"/>
      <c r="W26" s="2"/>
      <c r="X26" s="2"/>
      <c r="Y26" s="2"/>
      <c r="Z26" s="2"/>
    </row>
    <row r="27" spans="1:26" ht="12.75" customHeight="1" x14ac:dyDescent="0.2">
      <c r="A27" s="5" t="s">
        <v>60</v>
      </c>
      <c r="B27" s="21">
        <f t="shared" si="4"/>
        <v>0</v>
      </c>
      <c r="C27" s="21"/>
      <c r="D27" s="21"/>
      <c r="E27" s="23"/>
      <c r="F27" s="2"/>
      <c r="G27" s="2"/>
      <c r="H27" s="2"/>
      <c r="I27" s="2"/>
      <c r="J27" s="2"/>
      <c r="K27" s="2"/>
      <c r="L27" s="2"/>
      <c r="M27" s="2"/>
      <c r="N27" s="2"/>
      <c r="O27" s="2"/>
      <c r="P27" s="2"/>
      <c r="Q27" s="2"/>
      <c r="R27" s="2"/>
      <c r="S27" s="2"/>
      <c r="T27" s="2"/>
      <c r="U27" s="2"/>
      <c r="V27" s="2"/>
      <c r="W27" s="2"/>
      <c r="X27" s="2"/>
      <c r="Y27" s="2"/>
      <c r="Z27" s="2"/>
    </row>
    <row r="28" spans="1:26" ht="12.75" customHeight="1" x14ac:dyDescent="0.2">
      <c r="A28" s="5" t="s">
        <v>61</v>
      </c>
      <c r="B28" s="21">
        <f t="shared" si="4"/>
        <v>0</v>
      </c>
      <c r="C28" s="21"/>
      <c r="D28" s="21"/>
      <c r="E28" s="23"/>
      <c r="F28" s="2"/>
      <c r="G28" s="2"/>
      <c r="H28" s="2"/>
      <c r="I28" s="2"/>
      <c r="J28" s="2"/>
      <c r="K28" s="2"/>
      <c r="L28" s="2"/>
      <c r="M28" s="2"/>
      <c r="N28" s="2"/>
      <c r="O28" s="2"/>
      <c r="P28" s="2"/>
      <c r="Q28" s="2"/>
      <c r="R28" s="2"/>
      <c r="S28" s="2"/>
      <c r="T28" s="2"/>
      <c r="U28" s="2"/>
      <c r="V28" s="2"/>
      <c r="W28" s="2"/>
      <c r="X28" s="2"/>
      <c r="Y28" s="2"/>
      <c r="Z28" s="2"/>
    </row>
    <row r="29" spans="1:26" ht="12.75" customHeight="1" x14ac:dyDescent="0.2">
      <c r="A29" s="35" t="s">
        <v>63</v>
      </c>
      <c r="B29" s="36"/>
      <c r="C29" s="36"/>
      <c r="D29" s="36"/>
      <c r="E29" s="37"/>
      <c r="F29" s="2"/>
      <c r="G29" s="2"/>
      <c r="H29" s="2"/>
      <c r="I29" s="2"/>
      <c r="J29" s="2"/>
      <c r="K29" s="2"/>
      <c r="L29" s="2"/>
      <c r="M29" s="2"/>
      <c r="N29" s="2"/>
      <c r="O29" s="2"/>
      <c r="P29" s="2"/>
      <c r="Q29" s="2"/>
      <c r="R29" s="2"/>
      <c r="S29" s="2"/>
      <c r="T29" s="2"/>
      <c r="U29" s="2"/>
      <c r="V29" s="2"/>
      <c r="W29" s="2"/>
      <c r="X29" s="2"/>
      <c r="Y29" s="2"/>
      <c r="Z29" s="2"/>
    </row>
    <row r="30" spans="1:26" ht="12.75" customHeight="1" x14ac:dyDescent="0.2">
      <c r="A30" s="38" t="s">
        <v>28</v>
      </c>
      <c r="B30" s="39">
        <f t="shared" ref="B30:D30" si="5">SUM(B24:B29)</f>
        <v>0</v>
      </c>
      <c r="C30" s="39">
        <f t="shared" si="5"/>
        <v>0</v>
      </c>
      <c r="D30" s="39">
        <f t="shared" si="5"/>
        <v>0</v>
      </c>
      <c r="E30" s="41"/>
      <c r="F30" s="2"/>
      <c r="G30" s="2"/>
      <c r="H30" s="2"/>
      <c r="I30" s="2"/>
      <c r="J30" s="2"/>
      <c r="K30" s="2"/>
      <c r="L30" s="2"/>
      <c r="M30" s="2"/>
      <c r="N30" s="2"/>
      <c r="O30" s="2"/>
      <c r="P30" s="2"/>
      <c r="Q30" s="2"/>
      <c r="R30" s="2"/>
      <c r="S30" s="2"/>
      <c r="T30" s="2"/>
      <c r="U30" s="2"/>
      <c r="V30" s="2"/>
      <c r="W30" s="2"/>
      <c r="X30" s="2"/>
      <c r="Y30" s="2"/>
      <c r="Z30" s="2"/>
    </row>
    <row r="31" spans="1:26" ht="24"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47" t="s">
        <v>24</v>
      </c>
      <c r="B32" s="248" t="s">
        <v>3</v>
      </c>
      <c r="C32" s="248" t="s">
        <v>4</v>
      </c>
      <c r="D32" s="249" t="s">
        <v>5</v>
      </c>
      <c r="E32" s="250"/>
      <c r="F32" s="2"/>
      <c r="G32" s="2"/>
      <c r="H32" s="2"/>
      <c r="I32" s="2"/>
      <c r="J32" s="2"/>
      <c r="K32" s="2"/>
      <c r="L32" s="2"/>
      <c r="M32" s="2"/>
      <c r="N32" s="2"/>
      <c r="O32" s="2"/>
      <c r="P32" s="2"/>
      <c r="Q32" s="2"/>
      <c r="R32" s="2"/>
      <c r="S32" s="2"/>
      <c r="T32" s="2"/>
      <c r="U32" s="2"/>
      <c r="V32" s="2"/>
      <c r="W32" s="2"/>
      <c r="X32" s="2"/>
      <c r="Y32" s="2"/>
      <c r="Z32" s="2"/>
    </row>
    <row r="33" spans="1:26" ht="12.75" customHeight="1" x14ac:dyDescent="0.2">
      <c r="A33" s="231"/>
      <c r="B33" s="218"/>
      <c r="C33" s="218"/>
      <c r="D33" s="3" t="s">
        <v>8</v>
      </c>
      <c r="E33" s="4" t="s">
        <v>10</v>
      </c>
      <c r="F33" s="2"/>
      <c r="G33" s="2"/>
      <c r="H33" s="2"/>
      <c r="I33" s="2"/>
      <c r="J33" s="2"/>
      <c r="K33" s="2"/>
      <c r="L33" s="2"/>
      <c r="M33" s="2"/>
      <c r="N33" s="2"/>
      <c r="O33" s="2"/>
      <c r="P33" s="2"/>
      <c r="Q33" s="2"/>
      <c r="R33" s="2"/>
      <c r="S33" s="2"/>
      <c r="T33" s="2"/>
      <c r="U33" s="2"/>
      <c r="V33" s="2"/>
      <c r="W33" s="2"/>
      <c r="X33" s="2"/>
      <c r="Y33" s="2"/>
      <c r="Z33" s="2"/>
    </row>
    <row r="34" spans="1:26" ht="12.75" customHeight="1" x14ac:dyDescent="0.2">
      <c r="A34" s="5" t="s">
        <v>68</v>
      </c>
      <c r="B34" s="21">
        <f t="shared" ref="B34:B38" si="6">+C34+D34</f>
        <v>0</v>
      </c>
      <c r="C34" s="21"/>
      <c r="D34" s="21"/>
      <c r="E34" s="23"/>
      <c r="F34" s="2"/>
      <c r="G34" s="2"/>
      <c r="H34" s="2"/>
      <c r="I34" s="2"/>
      <c r="J34" s="2"/>
      <c r="K34" s="2"/>
      <c r="L34" s="2"/>
      <c r="M34" s="2"/>
      <c r="N34" s="2"/>
      <c r="O34" s="2"/>
      <c r="P34" s="2"/>
      <c r="Q34" s="2"/>
      <c r="R34" s="2"/>
      <c r="S34" s="2"/>
      <c r="T34" s="2"/>
      <c r="U34" s="2"/>
      <c r="V34" s="2"/>
      <c r="W34" s="2"/>
      <c r="X34" s="2"/>
      <c r="Y34" s="2"/>
      <c r="Z34" s="2"/>
    </row>
    <row r="35" spans="1:26" ht="12.75" customHeight="1" x14ac:dyDescent="0.2">
      <c r="A35" s="5" t="s">
        <v>70</v>
      </c>
      <c r="B35" s="21">
        <f t="shared" si="6"/>
        <v>0</v>
      </c>
      <c r="C35" s="21"/>
      <c r="D35" s="21"/>
      <c r="E35" s="23"/>
      <c r="F35" s="2"/>
      <c r="G35" s="2"/>
      <c r="H35" s="2"/>
      <c r="I35" s="2"/>
      <c r="J35" s="2"/>
      <c r="K35" s="2"/>
      <c r="L35" s="2"/>
      <c r="M35" s="2"/>
      <c r="N35" s="2"/>
      <c r="O35" s="2"/>
      <c r="P35" s="2"/>
      <c r="Q35" s="2"/>
      <c r="R35" s="2"/>
      <c r="S35" s="2"/>
      <c r="T35" s="2"/>
      <c r="U35" s="2"/>
      <c r="V35" s="2"/>
      <c r="W35" s="2"/>
      <c r="X35" s="2"/>
      <c r="Y35" s="2"/>
      <c r="Z35" s="2"/>
    </row>
    <row r="36" spans="1:26" ht="12.75" customHeight="1" x14ac:dyDescent="0.2">
      <c r="A36" s="5" t="s">
        <v>73</v>
      </c>
      <c r="B36" s="21">
        <f t="shared" si="6"/>
        <v>0</v>
      </c>
      <c r="C36" s="21"/>
      <c r="D36" s="21"/>
      <c r="E36" s="23"/>
      <c r="F36" s="2"/>
      <c r="G36" s="2"/>
      <c r="H36" s="2"/>
      <c r="I36" s="2"/>
      <c r="J36" s="2"/>
      <c r="K36" s="2"/>
      <c r="L36" s="2"/>
      <c r="M36" s="2"/>
      <c r="N36" s="2"/>
      <c r="O36" s="2"/>
      <c r="P36" s="2"/>
      <c r="Q36" s="2"/>
      <c r="R36" s="2"/>
      <c r="S36" s="2"/>
      <c r="T36" s="2"/>
      <c r="U36" s="2"/>
      <c r="V36" s="2"/>
      <c r="W36" s="2"/>
      <c r="X36" s="2"/>
      <c r="Y36" s="2"/>
      <c r="Z36" s="2"/>
    </row>
    <row r="37" spans="1:26" ht="12.75" customHeight="1" x14ac:dyDescent="0.2">
      <c r="A37" s="5" t="s">
        <v>75</v>
      </c>
      <c r="B37" s="21">
        <f t="shared" si="6"/>
        <v>0</v>
      </c>
      <c r="C37" s="21"/>
      <c r="D37" s="21"/>
      <c r="E37" s="23"/>
      <c r="F37" s="2"/>
      <c r="G37" s="2"/>
      <c r="H37" s="2"/>
      <c r="I37" s="2"/>
      <c r="J37" s="2"/>
      <c r="K37" s="2"/>
      <c r="L37" s="2"/>
      <c r="M37" s="2"/>
      <c r="N37" s="2"/>
      <c r="O37" s="2"/>
      <c r="P37" s="2"/>
      <c r="Q37" s="2"/>
      <c r="R37" s="2"/>
      <c r="S37" s="2"/>
      <c r="T37" s="2"/>
      <c r="U37" s="2"/>
      <c r="V37" s="2"/>
      <c r="W37" s="2"/>
      <c r="X37" s="2"/>
      <c r="Y37" s="2"/>
      <c r="Z37" s="2"/>
    </row>
    <row r="38" spans="1:26" ht="12.75" customHeight="1" x14ac:dyDescent="0.2">
      <c r="A38" s="5" t="s">
        <v>76</v>
      </c>
      <c r="B38" s="21">
        <f t="shared" si="6"/>
        <v>0</v>
      </c>
      <c r="C38" s="21"/>
      <c r="D38" s="21"/>
      <c r="E38" s="23"/>
      <c r="F38" s="2"/>
      <c r="G38" s="2"/>
      <c r="H38" s="2"/>
      <c r="I38" s="2"/>
      <c r="J38" s="2"/>
      <c r="K38" s="2"/>
      <c r="L38" s="2"/>
      <c r="M38" s="2"/>
      <c r="N38" s="2"/>
      <c r="O38" s="2"/>
      <c r="P38" s="2"/>
      <c r="Q38" s="2"/>
      <c r="R38" s="2"/>
      <c r="S38" s="2"/>
      <c r="T38" s="2"/>
      <c r="U38" s="2"/>
      <c r="V38" s="2"/>
      <c r="W38" s="2"/>
      <c r="X38" s="2"/>
      <c r="Y38" s="2"/>
      <c r="Z38" s="2"/>
    </row>
    <row r="39" spans="1:26" ht="12.75" customHeight="1" x14ac:dyDescent="0.2">
      <c r="A39" s="38" t="s">
        <v>28</v>
      </c>
      <c r="B39" s="39">
        <f t="shared" ref="B39:D39" si="7">SUM(B34:B38)</f>
        <v>0</v>
      </c>
      <c r="C39" s="39">
        <f t="shared" si="7"/>
        <v>0</v>
      </c>
      <c r="D39" s="39">
        <f t="shared" si="7"/>
        <v>0</v>
      </c>
      <c r="E39" s="41"/>
      <c r="F39" s="2"/>
      <c r="G39" s="2"/>
      <c r="H39" s="2"/>
      <c r="I39" s="2"/>
      <c r="J39" s="2"/>
      <c r="K39" s="2"/>
      <c r="L39" s="2"/>
      <c r="M39" s="2"/>
      <c r="N39" s="2"/>
      <c r="O39" s="2"/>
      <c r="P39" s="2"/>
      <c r="Q39" s="2"/>
      <c r="R39" s="2"/>
      <c r="S39" s="2"/>
      <c r="T39" s="2"/>
      <c r="U39" s="2"/>
      <c r="V39" s="2"/>
      <c r="W39" s="2"/>
      <c r="X39" s="2"/>
      <c r="Y39" s="2"/>
      <c r="Z39" s="2"/>
    </row>
    <row r="40" spans="1:26" ht="24"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47" t="s">
        <v>81</v>
      </c>
      <c r="B41" s="248" t="s">
        <v>3</v>
      </c>
      <c r="C41" s="248" t="s">
        <v>4</v>
      </c>
      <c r="D41" s="249" t="s">
        <v>5</v>
      </c>
      <c r="E41" s="250"/>
      <c r="F41" s="2"/>
      <c r="G41" s="2"/>
      <c r="H41" s="2"/>
      <c r="I41" s="2"/>
      <c r="J41" s="2"/>
      <c r="K41" s="2"/>
      <c r="L41" s="2"/>
      <c r="M41" s="2"/>
      <c r="N41" s="2"/>
      <c r="O41" s="2"/>
      <c r="P41" s="2"/>
      <c r="Q41" s="2"/>
      <c r="R41" s="2"/>
      <c r="S41" s="2"/>
      <c r="T41" s="2"/>
      <c r="U41" s="2"/>
      <c r="V41" s="2"/>
      <c r="W41" s="2"/>
      <c r="X41" s="2"/>
      <c r="Y41" s="2"/>
      <c r="Z41" s="2"/>
    </row>
    <row r="42" spans="1:26" ht="12.75" customHeight="1" x14ac:dyDescent="0.2">
      <c r="A42" s="231"/>
      <c r="B42" s="218"/>
      <c r="C42" s="218"/>
      <c r="D42" s="3" t="s">
        <v>8</v>
      </c>
      <c r="E42" s="4" t="s">
        <v>10</v>
      </c>
      <c r="F42" s="2"/>
      <c r="G42" s="2"/>
      <c r="H42" s="2"/>
      <c r="I42" s="2"/>
      <c r="J42" s="2"/>
      <c r="K42" s="2"/>
      <c r="L42" s="2"/>
      <c r="M42" s="2"/>
      <c r="N42" s="2"/>
      <c r="O42" s="2"/>
      <c r="P42" s="2"/>
      <c r="Q42" s="2"/>
      <c r="R42" s="2"/>
      <c r="S42" s="2"/>
      <c r="T42" s="2"/>
      <c r="U42" s="2"/>
      <c r="V42" s="2"/>
      <c r="W42" s="2"/>
      <c r="X42" s="2"/>
      <c r="Y42" s="2"/>
      <c r="Z42" s="2"/>
    </row>
    <row r="43" spans="1:26" ht="12.75" customHeight="1" x14ac:dyDescent="0.2">
      <c r="A43" s="5" t="s">
        <v>86</v>
      </c>
      <c r="B43" s="21">
        <f t="shared" ref="B43:B48" si="8">+C43+D43</f>
        <v>0</v>
      </c>
      <c r="C43" s="21"/>
      <c r="D43" s="21"/>
      <c r="E43" s="23"/>
      <c r="F43" s="2"/>
      <c r="G43" s="2"/>
      <c r="H43" s="2"/>
      <c r="I43" s="2"/>
      <c r="J43" s="2"/>
      <c r="K43" s="2"/>
      <c r="L43" s="2"/>
      <c r="M43" s="2"/>
      <c r="N43" s="2"/>
      <c r="O43" s="2"/>
      <c r="P43" s="2"/>
      <c r="Q43" s="2"/>
      <c r="R43" s="2"/>
      <c r="S43" s="2"/>
      <c r="T43" s="2"/>
      <c r="U43" s="2"/>
      <c r="V43" s="2"/>
      <c r="W43" s="2"/>
      <c r="X43" s="2"/>
      <c r="Y43" s="2"/>
      <c r="Z43" s="2"/>
    </row>
    <row r="44" spans="1:26" ht="12.75" customHeight="1" x14ac:dyDescent="0.2">
      <c r="A44" s="5" t="s">
        <v>88</v>
      </c>
      <c r="B44" s="21">
        <f t="shared" si="8"/>
        <v>0</v>
      </c>
      <c r="C44" s="21"/>
      <c r="D44" s="21"/>
      <c r="E44" s="23"/>
      <c r="F44" s="2"/>
      <c r="G44" s="2"/>
      <c r="H44" s="2"/>
      <c r="I44" s="2"/>
      <c r="J44" s="2"/>
      <c r="K44" s="2"/>
      <c r="L44" s="2"/>
      <c r="M44" s="2"/>
      <c r="N44" s="2"/>
      <c r="O44" s="2"/>
      <c r="P44" s="2"/>
      <c r="Q44" s="2"/>
      <c r="R44" s="2"/>
      <c r="S44" s="2"/>
      <c r="T44" s="2"/>
      <c r="U44" s="2"/>
      <c r="V44" s="2"/>
      <c r="W44" s="2"/>
      <c r="X44" s="2"/>
      <c r="Y44" s="2"/>
      <c r="Z44" s="2"/>
    </row>
    <row r="45" spans="1:26" ht="12.75" customHeight="1" x14ac:dyDescent="0.2">
      <c r="A45" s="5" t="s">
        <v>89</v>
      </c>
      <c r="B45" s="21">
        <f t="shared" si="8"/>
        <v>0</v>
      </c>
      <c r="C45" s="21"/>
      <c r="D45" s="21"/>
      <c r="E45" s="23"/>
      <c r="F45" s="2"/>
      <c r="G45" s="2"/>
      <c r="H45" s="2"/>
      <c r="I45" s="2"/>
      <c r="J45" s="2"/>
      <c r="K45" s="2"/>
      <c r="L45" s="2"/>
      <c r="M45" s="2"/>
      <c r="N45" s="2"/>
      <c r="O45" s="2"/>
      <c r="P45" s="2"/>
      <c r="Q45" s="2"/>
      <c r="R45" s="2"/>
      <c r="S45" s="2"/>
      <c r="T45" s="2"/>
      <c r="U45" s="2"/>
      <c r="V45" s="2"/>
      <c r="W45" s="2"/>
      <c r="X45" s="2"/>
      <c r="Y45" s="2"/>
      <c r="Z45" s="2"/>
    </row>
    <row r="46" spans="1:26" ht="12.75" customHeight="1" x14ac:dyDescent="0.2">
      <c r="A46" s="5" t="s">
        <v>91</v>
      </c>
      <c r="B46" s="21">
        <f t="shared" si="8"/>
        <v>0</v>
      </c>
      <c r="C46" s="21"/>
      <c r="D46" s="21"/>
      <c r="E46" s="23"/>
      <c r="F46" s="2"/>
      <c r="G46" s="2"/>
      <c r="H46" s="2"/>
      <c r="I46" s="2"/>
      <c r="J46" s="2"/>
      <c r="K46" s="2"/>
      <c r="L46" s="2"/>
      <c r="M46" s="2"/>
      <c r="N46" s="2"/>
      <c r="O46" s="2"/>
      <c r="P46" s="2"/>
      <c r="Q46" s="2"/>
      <c r="R46" s="2"/>
      <c r="S46" s="2"/>
      <c r="T46" s="2"/>
      <c r="U46" s="2"/>
      <c r="V46" s="2"/>
      <c r="W46" s="2"/>
      <c r="X46" s="2"/>
      <c r="Y46" s="2"/>
      <c r="Z46" s="2"/>
    </row>
    <row r="47" spans="1:26" ht="12.75" customHeight="1" x14ac:dyDescent="0.2">
      <c r="A47" s="5" t="s">
        <v>93</v>
      </c>
      <c r="B47" s="21">
        <f t="shared" si="8"/>
        <v>0</v>
      </c>
      <c r="C47" s="21"/>
      <c r="D47" s="21"/>
      <c r="E47" s="23"/>
      <c r="F47" s="2"/>
      <c r="G47" s="2"/>
      <c r="H47" s="2"/>
      <c r="I47" s="2"/>
      <c r="J47" s="2"/>
      <c r="K47" s="2"/>
      <c r="L47" s="2"/>
      <c r="M47" s="2"/>
      <c r="N47" s="2"/>
      <c r="O47" s="2"/>
      <c r="P47" s="2"/>
      <c r="Q47" s="2"/>
      <c r="R47" s="2"/>
      <c r="S47" s="2"/>
      <c r="T47" s="2"/>
      <c r="U47" s="2"/>
      <c r="V47" s="2"/>
      <c r="W47" s="2"/>
      <c r="X47" s="2"/>
      <c r="Y47" s="2"/>
      <c r="Z47" s="2"/>
    </row>
    <row r="48" spans="1:26" ht="12.75" customHeight="1" x14ac:dyDescent="0.2">
      <c r="A48" s="5" t="s">
        <v>95</v>
      </c>
      <c r="B48" s="21">
        <f t="shared" si="8"/>
        <v>0</v>
      </c>
      <c r="C48" s="21"/>
      <c r="D48" s="21"/>
      <c r="E48" s="23"/>
      <c r="F48" s="2"/>
      <c r="G48" s="2"/>
      <c r="H48" s="2"/>
      <c r="I48" s="2"/>
      <c r="J48" s="2"/>
      <c r="K48" s="2"/>
      <c r="L48" s="2"/>
      <c r="M48" s="2"/>
      <c r="N48" s="2"/>
      <c r="O48" s="2"/>
      <c r="P48" s="2"/>
      <c r="Q48" s="2"/>
      <c r="R48" s="2"/>
      <c r="S48" s="2"/>
      <c r="T48" s="2"/>
      <c r="U48" s="2"/>
      <c r="V48" s="2"/>
      <c r="W48" s="2"/>
      <c r="X48" s="2"/>
      <c r="Y48" s="2"/>
      <c r="Z48" s="2"/>
    </row>
    <row r="49" spans="1:26" ht="12.75" customHeight="1" x14ac:dyDescent="0.2">
      <c r="A49" s="35" t="s">
        <v>97</v>
      </c>
      <c r="B49" s="36"/>
      <c r="C49" s="36"/>
      <c r="D49" s="36"/>
      <c r="E49" s="37"/>
      <c r="F49" s="2"/>
      <c r="G49" s="2"/>
      <c r="H49" s="2"/>
      <c r="I49" s="2"/>
      <c r="J49" s="2"/>
      <c r="K49" s="2"/>
      <c r="L49" s="2"/>
      <c r="M49" s="2"/>
      <c r="N49" s="2"/>
      <c r="O49" s="2"/>
      <c r="P49" s="2"/>
      <c r="Q49" s="2"/>
      <c r="R49" s="2"/>
      <c r="S49" s="2"/>
      <c r="T49" s="2"/>
      <c r="U49" s="2"/>
      <c r="V49" s="2"/>
      <c r="W49" s="2"/>
      <c r="X49" s="2"/>
      <c r="Y49" s="2"/>
      <c r="Z49" s="2"/>
    </row>
    <row r="50" spans="1:26" ht="12.75" customHeight="1" x14ac:dyDescent="0.2">
      <c r="A50" s="38" t="s">
        <v>28</v>
      </c>
      <c r="B50" s="82">
        <f t="shared" ref="B50:D50" si="9">SUM(B43:B49)</f>
        <v>0</v>
      </c>
      <c r="C50" s="39">
        <f t="shared" si="9"/>
        <v>0</v>
      </c>
      <c r="D50" s="39">
        <f t="shared" si="9"/>
        <v>0</v>
      </c>
      <c r="E50" s="41"/>
      <c r="F50" s="2"/>
      <c r="G50" s="2"/>
      <c r="H50" s="2"/>
      <c r="I50" s="2"/>
      <c r="J50" s="2"/>
      <c r="K50" s="2"/>
      <c r="L50" s="2"/>
      <c r="M50" s="2"/>
      <c r="N50" s="2"/>
      <c r="O50" s="2"/>
      <c r="P50" s="2"/>
      <c r="Q50" s="2"/>
      <c r="R50" s="2"/>
      <c r="S50" s="2"/>
      <c r="T50" s="2"/>
      <c r="U50" s="2"/>
      <c r="V50" s="2"/>
      <c r="W50" s="2"/>
      <c r="X50" s="2"/>
      <c r="Y50" s="2"/>
      <c r="Z50" s="2"/>
    </row>
    <row r="51" spans="1:26" ht="24"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0">
    <mergeCell ref="A41:A42"/>
    <mergeCell ref="B41:B42"/>
    <mergeCell ref="C41:C42"/>
    <mergeCell ref="D41:E41"/>
    <mergeCell ref="A1:A2"/>
    <mergeCell ref="B1:B2"/>
    <mergeCell ref="C1:C2"/>
    <mergeCell ref="D1:E1"/>
    <mergeCell ref="B12:B13"/>
    <mergeCell ref="C12:C13"/>
    <mergeCell ref="D12:E12"/>
    <mergeCell ref="A12:A13"/>
    <mergeCell ref="A22:A23"/>
    <mergeCell ref="B22:B23"/>
    <mergeCell ref="C22:C23"/>
    <mergeCell ref="D22:E22"/>
    <mergeCell ref="A32:A33"/>
    <mergeCell ref="B32:B33"/>
    <mergeCell ref="C32:C33"/>
    <mergeCell ref="D32:E32"/>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AF1000"/>
  <sheetViews>
    <sheetView workbookViewId="0">
      <selection sqref="A1:U1"/>
    </sheetView>
  </sheetViews>
  <sheetFormatPr baseColWidth="10" defaultColWidth="14.42578125" defaultRowHeight="15" customHeight="1" x14ac:dyDescent="0.2"/>
  <cols>
    <col min="1" max="1" width="35.42578125" customWidth="1"/>
    <col min="2" max="3" width="23.42578125" customWidth="1"/>
    <col min="4" max="4" width="15.42578125" customWidth="1"/>
    <col min="5" max="5" width="14.28515625" customWidth="1"/>
    <col min="6" max="9" width="20.85546875" customWidth="1"/>
    <col min="10" max="10" width="14.140625" customWidth="1"/>
    <col min="11" max="21" width="11.42578125" customWidth="1"/>
    <col min="22" max="22" width="15.7109375" customWidth="1"/>
    <col min="23" max="23" width="11.42578125" customWidth="1"/>
    <col min="24" max="24" width="14.85546875" customWidth="1"/>
    <col min="25" max="32" width="11.42578125" customWidth="1"/>
  </cols>
  <sheetData>
    <row r="1" spans="1:32" ht="25.5" customHeight="1" x14ac:dyDescent="0.2">
      <c r="A1" s="256" t="s">
        <v>124</v>
      </c>
      <c r="B1" s="225"/>
      <c r="C1" s="225"/>
      <c r="D1" s="225"/>
      <c r="E1" s="225"/>
      <c r="F1" s="225"/>
      <c r="G1" s="225"/>
      <c r="H1" s="225"/>
      <c r="I1" s="225"/>
      <c r="J1" s="225"/>
      <c r="K1" s="225"/>
      <c r="L1" s="225"/>
      <c r="M1" s="225"/>
      <c r="N1" s="225"/>
      <c r="O1" s="225"/>
      <c r="P1" s="225"/>
      <c r="Q1" s="225"/>
      <c r="R1" s="225"/>
      <c r="S1" s="225"/>
      <c r="T1" s="225"/>
      <c r="U1" s="225"/>
      <c r="V1" s="1"/>
      <c r="W1" s="1"/>
      <c r="X1" s="1"/>
      <c r="Y1" s="1"/>
      <c r="Z1" s="1"/>
      <c r="AA1" s="1"/>
      <c r="AB1" s="1"/>
      <c r="AC1" s="1"/>
      <c r="AD1" s="1"/>
      <c r="AE1" s="1"/>
      <c r="AF1" s="1"/>
    </row>
    <row r="2" spans="1:32" ht="18" customHeight="1" x14ac:dyDescent="0.2">
      <c r="A2" s="257" t="s">
        <v>125</v>
      </c>
      <c r="B2" s="258" t="s">
        <v>126</v>
      </c>
      <c r="C2" s="258" t="s">
        <v>127</v>
      </c>
      <c r="D2" s="258" t="s">
        <v>128</v>
      </c>
      <c r="E2" s="258" t="s">
        <v>129</v>
      </c>
      <c r="F2" s="258" t="s">
        <v>130</v>
      </c>
      <c r="G2" s="258" t="s">
        <v>131</v>
      </c>
      <c r="H2" s="260" t="s">
        <v>132</v>
      </c>
      <c r="I2" s="260" t="s">
        <v>133</v>
      </c>
      <c r="J2" s="261" t="s">
        <v>134</v>
      </c>
      <c r="K2" s="262"/>
      <c r="L2" s="250"/>
      <c r="M2" s="259"/>
      <c r="N2" s="225"/>
      <c r="O2" s="225"/>
      <c r="P2" s="259"/>
      <c r="Q2" s="225"/>
      <c r="R2" s="225"/>
      <c r="S2" s="259"/>
      <c r="T2" s="225"/>
      <c r="U2" s="225"/>
      <c r="V2" s="259"/>
      <c r="W2" s="225"/>
      <c r="X2" s="225"/>
      <c r="Y2" s="103"/>
      <c r="Z2" s="103"/>
      <c r="AA2" s="103"/>
      <c r="AB2" s="103"/>
      <c r="AC2" s="103"/>
      <c r="AD2" s="103"/>
      <c r="AE2" s="103"/>
      <c r="AF2" s="103"/>
    </row>
    <row r="3" spans="1:32" ht="45.75" customHeight="1" x14ac:dyDescent="0.2">
      <c r="A3" s="231"/>
      <c r="B3" s="218"/>
      <c r="C3" s="218"/>
      <c r="D3" s="218"/>
      <c r="E3" s="218"/>
      <c r="F3" s="218"/>
      <c r="G3" s="218"/>
      <c r="H3" s="218"/>
      <c r="I3" s="218"/>
      <c r="J3" s="104" t="s">
        <v>135</v>
      </c>
      <c r="K3" s="104" t="s">
        <v>136</v>
      </c>
      <c r="L3" s="105" t="s">
        <v>137</v>
      </c>
      <c r="M3" s="102"/>
      <c r="N3" s="102"/>
      <c r="O3" s="102"/>
      <c r="P3" s="102"/>
      <c r="Q3" s="102"/>
      <c r="R3" s="102"/>
      <c r="S3" s="102"/>
      <c r="T3" s="102"/>
      <c r="U3" s="102"/>
      <c r="V3" s="102"/>
      <c r="W3" s="102"/>
      <c r="X3" s="102"/>
      <c r="Y3" s="103"/>
      <c r="Z3" s="103"/>
      <c r="AA3" s="103"/>
      <c r="AB3" s="103"/>
      <c r="AC3" s="103"/>
      <c r="AD3" s="103"/>
      <c r="AE3" s="103"/>
      <c r="AF3" s="103"/>
    </row>
    <row r="4" spans="1:32" ht="12.75" customHeight="1" x14ac:dyDescent="0.2">
      <c r="A4" s="106" t="s">
        <v>25</v>
      </c>
      <c r="B4" s="107"/>
      <c r="C4" s="107"/>
      <c r="D4" s="108"/>
      <c r="E4" s="109"/>
      <c r="F4" s="109"/>
      <c r="G4" s="109"/>
      <c r="H4" s="110"/>
      <c r="I4" s="110"/>
      <c r="J4" s="110"/>
      <c r="K4" s="110"/>
      <c r="L4" s="111">
        <f t="shared" ref="L4:L8" si="0">+J4-K4</f>
        <v>0</v>
      </c>
      <c r="M4" s="112"/>
      <c r="N4" s="112"/>
      <c r="O4" s="112"/>
      <c r="P4" s="112"/>
      <c r="Q4" s="112"/>
      <c r="R4" s="112"/>
      <c r="S4" s="112"/>
      <c r="T4" s="112"/>
      <c r="U4" s="112"/>
      <c r="V4" s="112"/>
      <c r="W4" s="112"/>
      <c r="X4" s="112"/>
      <c r="Y4" s="1"/>
      <c r="Z4" s="1"/>
      <c r="AA4" s="1"/>
      <c r="AB4" s="1"/>
      <c r="AC4" s="1"/>
      <c r="AD4" s="1"/>
      <c r="AE4" s="1"/>
      <c r="AF4" s="1"/>
    </row>
    <row r="5" spans="1:32" ht="12.75" customHeight="1" x14ac:dyDescent="0.2">
      <c r="A5" s="106" t="s">
        <v>31</v>
      </c>
      <c r="B5" s="107"/>
      <c r="C5" s="107"/>
      <c r="D5" s="109"/>
      <c r="E5" s="109"/>
      <c r="F5" s="109"/>
      <c r="G5" s="109"/>
      <c r="H5" s="110"/>
      <c r="I5" s="110"/>
      <c r="J5" s="110"/>
      <c r="K5" s="110"/>
      <c r="L5" s="111">
        <f t="shared" si="0"/>
        <v>0</v>
      </c>
      <c r="M5" s="112"/>
      <c r="N5" s="112"/>
      <c r="O5" s="112"/>
      <c r="P5" s="112"/>
      <c r="Q5" s="112"/>
      <c r="R5" s="112"/>
      <c r="S5" s="112"/>
      <c r="T5" s="112"/>
      <c r="U5" s="112"/>
      <c r="V5" s="112"/>
      <c r="W5" s="112"/>
      <c r="X5" s="112"/>
      <c r="Y5" s="1"/>
      <c r="Z5" s="1"/>
      <c r="AA5" s="1"/>
      <c r="AB5" s="1"/>
      <c r="AC5" s="1"/>
      <c r="AD5" s="1"/>
      <c r="AE5" s="1"/>
      <c r="AF5" s="1"/>
    </row>
    <row r="6" spans="1:32" ht="12.75" customHeight="1" x14ac:dyDescent="0.2">
      <c r="A6" s="106" t="s">
        <v>32</v>
      </c>
      <c r="B6" s="107"/>
      <c r="C6" s="107"/>
      <c r="D6" s="109"/>
      <c r="E6" s="109"/>
      <c r="F6" s="109"/>
      <c r="G6" s="109"/>
      <c r="H6" s="110"/>
      <c r="I6" s="110"/>
      <c r="J6" s="110"/>
      <c r="K6" s="110"/>
      <c r="L6" s="111">
        <f t="shared" si="0"/>
        <v>0</v>
      </c>
      <c r="M6" s="112"/>
      <c r="N6" s="112"/>
      <c r="O6" s="112"/>
      <c r="P6" s="112"/>
      <c r="Q6" s="112"/>
      <c r="R6" s="112"/>
      <c r="S6" s="112"/>
      <c r="T6" s="112"/>
      <c r="U6" s="112"/>
      <c r="V6" s="112"/>
      <c r="W6" s="112"/>
      <c r="X6" s="112"/>
      <c r="Y6" s="1"/>
      <c r="Z6" s="1"/>
      <c r="AA6" s="1"/>
      <c r="AB6" s="1"/>
      <c r="AC6" s="1"/>
      <c r="AD6" s="1"/>
      <c r="AE6" s="1"/>
      <c r="AF6" s="1"/>
    </row>
    <row r="7" spans="1:32" ht="12.75" customHeight="1" x14ac:dyDescent="0.2">
      <c r="A7" s="106" t="s">
        <v>138</v>
      </c>
      <c r="B7" s="107"/>
      <c r="C7" s="107"/>
      <c r="D7" s="109"/>
      <c r="E7" s="109"/>
      <c r="F7" s="109"/>
      <c r="G7" s="109"/>
      <c r="H7" s="110"/>
      <c r="I7" s="110"/>
      <c r="J7" s="110"/>
      <c r="K7" s="110"/>
      <c r="L7" s="111">
        <f t="shared" si="0"/>
        <v>0</v>
      </c>
      <c r="M7" s="112"/>
      <c r="N7" s="112"/>
      <c r="O7" s="112"/>
      <c r="P7" s="112"/>
      <c r="Q7" s="112"/>
      <c r="R7" s="112"/>
      <c r="S7" s="112"/>
      <c r="T7" s="112"/>
      <c r="U7" s="112"/>
      <c r="V7" s="112"/>
      <c r="W7" s="112"/>
      <c r="X7" s="112"/>
      <c r="Y7" s="1"/>
      <c r="Z7" s="1"/>
      <c r="AA7" s="1"/>
      <c r="AB7" s="1"/>
      <c r="AC7" s="1"/>
      <c r="AD7" s="1"/>
      <c r="AE7" s="1"/>
      <c r="AF7" s="1"/>
    </row>
    <row r="8" spans="1:32" ht="12.75" customHeight="1" x14ac:dyDescent="0.2">
      <c r="A8" s="113" t="s">
        <v>139</v>
      </c>
      <c r="B8" s="114"/>
      <c r="C8" s="114"/>
      <c r="D8" s="115"/>
      <c r="E8" s="115"/>
      <c r="F8" s="115"/>
      <c r="G8" s="115"/>
      <c r="H8" s="116"/>
      <c r="I8" s="116"/>
      <c r="J8" s="116"/>
      <c r="K8" s="116"/>
      <c r="L8" s="117">
        <f t="shared" si="0"/>
        <v>0</v>
      </c>
      <c r="M8" s="112"/>
      <c r="N8" s="112"/>
      <c r="O8" s="112"/>
      <c r="P8" s="112"/>
      <c r="Q8" s="112"/>
      <c r="R8" s="112"/>
      <c r="S8" s="112"/>
      <c r="T8" s="112"/>
      <c r="U8" s="112"/>
      <c r="V8" s="112"/>
      <c r="W8" s="112"/>
      <c r="X8" s="112"/>
      <c r="Y8" s="1"/>
      <c r="Z8" s="1"/>
      <c r="AA8" s="1"/>
      <c r="AB8" s="1"/>
      <c r="AC8" s="1"/>
      <c r="AD8" s="1"/>
      <c r="AE8" s="1"/>
      <c r="AF8" s="1"/>
    </row>
    <row r="9" spans="1:32" ht="12.75" customHeight="1" x14ac:dyDescent="0.2">
      <c r="A9" s="1"/>
      <c r="B9" s="1"/>
      <c r="C9" s="1"/>
      <c r="D9" s="1"/>
      <c r="E9" s="1"/>
      <c r="F9" s="1"/>
      <c r="G9" s="1"/>
      <c r="H9" s="1"/>
      <c r="I9" s="118" t="s">
        <v>28</v>
      </c>
      <c r="J9" s="119">
        <f t="shared" ref="J9:L9" si="1">SUM(J4:J8)</f>
        <v>0</v>
      </c>
      <c r="K9" s="120">
        <f t="shared" si="1"/>
        <v>0</v>
      </c>
      <c r="L9" s="121">
        <f t="shared" si="1"/>
        <v>0</v>
      </c>
      <c r="M9" s="122"/>
      <c r="N9" s="122"/>
      <c r="O9" s="122"/>
      <c r="P9" s="122"/>
      <c r="Q9" s="122"/>
      <c r="R9" s="122"/>
      <c r="S9" s="122"/>
      <c r="T9" s="122"/>
      <c r="U9" s="122"/>
      <c r="V9" s="122"/>
      <c r="W9" s="122"/>
      <c r="X9" s="122"/>
      <c r="Y9" s="1"/>
      <c r="Z9" s="1"/>
      <c r="AA9" s="1"/>
      <c r="AB9" s="1"/>
      <c r="AC9" s="1"/>
      <c r="AD9" s="1"/>
      <c r="AE9" s="1"/>
      <c r="AF9" s="1"/>
    </row>
    <row r="10" spans="1:32"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2"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45" customHeight="1" x14ac:dyDescent="0.2">
      <c r="A16" s="251" t="s">
        <v>125</v>
      </c>
      <c r="B16" s="252" t="s">
        <v>126</v>
      </c>
      <c r="C16" s="252" t="s">
        <v>128</v>
      </c>
      <c r="D16" s="252" t="s">
        <v>129</v>
      </c>
      <c r="E16" s="252" t="s">
        <v>130</v>
      </c>
      <c r="F16" s="252" t="s">
        <v>140</v>
      </c>
      <c r="G16" s="253" t="s">
        <v>141</v>
      </c>
      <c r="H16" s="123" t="s">
        <v>142</v>
      </c>
      <c r="I16" s="124"/>
      <c r="J16" s="125"/>
      <c r="K16" s="125"/>
      <c r="L16" s="125"/>
      <c r="M16" s="125"/>
      <c r="N16" s="125"/>
      <c r="O16" s="125"/>
      <c r="P16" s="125"/>
      <c r="Q16" s="125"/>
      <c r="R16" s="125"/>
      <c r="S16" s="125"/>
      <c r="T16" s="125"/>
      <c r="U16" s="125"/>
      <c r="V16" s="125"/>
      <c r="W16" s="125"/>
      <c r="X16" s="125"/>
      <c r="Y16" s="125"/>
      <c r="Z16" s="126"/>
      <c r="AA16" s="126"/>
      <c r="AB16" s="1"/>
      <c r="AC16" s="1"/>
      <c r="AD16" s="254"/>
      <c r="AE16" s="225"/>
      <c r="AF16" s="225"/>
    </row>
    <row r="17" spans="1:32" ht="15" customHeight="1" x14ac:dyDescent="0.2">
      <c r="A17" s="230"/>
      <c r="B17" s="217"/>
      <c r="C17" s="217"/>
      <c r="D17" s="217"/>
      <c r="E17" s="217"/>
      <c r="F17" s="217"/>
      <c r="G17" s="217"/>
      <c r="H17" s="255" t="s">
        <v>143</v>
      </c>
      <c r="I17" s="128"/>
      <c r="J17" s="129"/>
      <c r="K17" s="129"/>
      <c r="L17" s="129"/>
      <c r="M17" s="129"/>
      <c r="N17" s="125"/>
      <c r="O17" s="125"/>
      <c r="P17" s="125"/>
      <c r="Q17" s="125"/>
      <c r="R17" s="129"/>
      <c r="S17" s="129"/>
      <c r="T17" s="125"/>
      <c r="U17" s="125"/>
      <c r="V17" s="125"/>
      <c r="W17" s="125"/>
      <c r="X17" s="129"/>
      <c r="Y17" s="129"/>
      <c r="Z17" s="126"/>
      <c r="AA17" s="126"/>
      <c r="AB17" s="1"/>
      <c r="AC17" s="1"/>
      <c r="AD17" s="254"/>
      <c r="AE17" s="254"/>
      <c r="AF17" s="254"/>
    </row>
    <row r="18" spans="1:32" ht="12.75" customHeight="1" x14ac:dyDescent="0.2">
      <c r="A18" s="231"/>
      <c r="B18" s="218"/>
      <c r="C18" s="218"/>
      <c r="D18" s="218"/>
      <c r="E18" s="218"/>
      <c r="F18" s="218"/>
      <c r="G18" s="218"/>
      <c r="H18" s="246"/>
      <c r="I18" s="128"/>
      <c r="J18" s="130"/>
      <c r="K18" s="130"/>
      <c r="L18" s="130"/>
      <c r="M18" s="130"/>
      <c r="N18" s="127"/>
      <c r="O18" s="127"/>
      <c r="P18" s="127"/>
      <c r="Q18" s="127"/>
      <c r="R18" s="127"/>
      <c r="S18" s="127"/>
      <c r="T18" s="131"/>
      <c r="U18" s="131"/>
      <c r="V18" s="131"/>
      <c r="W18" s="131"/>
      <c r="X18" s="131"/>
      <c r="Y18" s="131"/>
      <c r="Z18" s="126"/>
      <c r="AA18" s="126"/>
      <c r="AB18" s="1"/>
      <c r="AC18" s="1"/>
      <c r="AD18" s="225"/>
      <c r="AE18" s="225"/>
      <c r="AF18" s="225"/>
    </row>
    <row r="19" spans="1:32" ht="12.75" customHeight="1" x14ac:dyDescent="0.25">
      <c r="A19" s="106" t="s">
        <v>25</v>
      </c>
      <c r="B19" s="132"/>
      <c r="C19" s="133"/>
      <c r="D19" s="134"/>
      <c r="E19" s="135"/>
      <c r="F19" s="136"/>
      <c r="G19" s="137"/>
      <c r="H19" s="138"/>
      <c r="I19" s="139"/>
      <c r="J19" s="140"/>
      <c r="K19" s="141"/>
      <c r="L19" s="140"/>
      <c r="M19" s="141"/>
      <c r="N19" s="142"/>
      <c r="O19" s="141"/>
      <c r="P19" s="143"/>
      <c r="Q19" s="141"/>
      <c r="R19" s="140"/>
      <c r="S19" s="141"/>
      <c r="T19" s="144"/>
      <c r="U19" s="141"/>
      <c r="V19" s="144"/>
      <c r="W19" s="141"/>
      <c r="X19" s="144"/>
      <c r="Y19" s="141"/>
      <c r="Z19" s="145"/>
      <c r="AA19" s="146"/>
      <c r="AB19" s="1"/>
      <c r="AC19" s="1"/>
      <c r="AD19" s="146"/>
      <c r="AE19" s="146"/>
      <c r="AF19" s="146"/>
    </row>
    <row r="20" spans="1:32" ht="12.75" customHeight="1" x14ac:dyDescent="0.25">
      <c r="A20" s="106" t="s">
        <v>31</v>
      </c>
      <c r="B20" s="132"/>
      <c r="C20" s="133"/>
      <c r="D20" s="134"/>
      <c r="E20" s="135"/>
      <c r="F20" s="136"/>
      <c r="G20" s="137"/>
      <c r="H20" s="138"/>
      <c r="I20" s="139"/>
      <c r="J20" s="140"/>
      <c r="K20" s="141"/>
      <c r="L20" s="140"/>
      <c r="M20" s="141"/>
      <c r="N20" s="142"/>
      <c r="O20" s="141"/>
      <c r="P20" s="143"/>
      <c r="Q20" s="141"/>
      <c r="R20" s="140"/>
      <c r="S20" s="141"/>
      <c r="T20" s="144"/>
      <c r="U20" s="141"/>
      <c r="V20" s="144"/>
      <c r="W20" s="141"/>
      <c r="X20" s="144"/>
      <c r="Y20" s="141"/>
      <c r="Z20" s="145"/>
      <c r="AA20" s="146"/>
      <c r="AB20" s="1"/>
      <c r="AC20" s="1"/>
      <c r="AD20" s="146"/>
      <c r="AE20" s="146"/>
      <c r="AF20" s="146"/>
    </row>
    <row r="21" spans="1:32" ht="12.75" customHeight="1" x14ac:dyDescent="0.25">
      <c r="A21" s="106" t="s">
        <v>32</v>
      </c>
      <c r="B21" s="132"/>
      <c r="C21" s="133"/>
      <c r="D21" s="134"/>
      <c r="E21" s="135"/>
      <c r="F21" s="136"/>
      <c r="G21" s="137"/>
      <c r="H21" s="138"/>
      <c r="I21" s="139"/>
      <c r="J21" s="140"/>
      <c r="K21" s="141"/>
      <c r="L21" s="140"/>
      <c r="M21" s="141"/>
      <c r="N21" s="142"/>
      <c r="O21" s="141"/>
      <c r="P21" s="143"/>
      <c r="Q21" s="141"/>
      <c r="R21" s="140"/>
      <c r="S21" s="141"/>
      <c r="T21" s="144"/>
      <c r="U21" s="141"/>
      <c r="V21" s="144"/>
      <c r="W21" s="141"/>
      <c r="X21" s="144"/>
      <c r="Y21" s="141"/>
      <c r="Z21" s="145"/>
      <c r="AA21" s="146"/>
      <c r="AB21" s="1"/>
      <c r="AC21" s="1"/>
      <c r="AD21" s="146"/>
      <c r="AE21" s="146"/>
      <c r="AF21" s="146"/>
    </row>
    <row r="22" spans="1:32" ht="12.75" customHeight="1" x14ac:dyDescent="0.25">
      <c r="A22" s="106" t="s">
        <v>138</v>
      </c>
      <c r="B22" s="132"/>
      <c r="C22" s="133"/>
      <c r="D22" s="134"/>
      <c r="E22" s="135"/>
      <c r="F22" s="136"/>
      <c r="G22" s="137"/>
      <c r="H22" s="138"/>
      <c r="I22" s="139"/>
      <c r="J22" s="140"/>
      <c r="K22" s="141"/>
      <c r="L22" s="140"/>
      <c r="M22" s="141"/>
      <c r="N22" s="142"/>
      <c r="O22" s="141"/>
      <c r="P22" s="143"/>
      <c r="Q22" s="141"/>
      <c r="R22" s="140"/>
      <c r="S22" s="141"/>
      <c r="T22" s="144"/>
      <c r="U22" s="141"/>
      <c r="V22" s="144"/>
      <c r="W22" s="141"/>
      <c r="X22" s="144"/>
      <c r="Y22" s="141"/>
      <c r="Z22" s="145"/>
      <c r="AA22" s="146"/>
      <c r="AB22" s="1"/>
      <c r="AC22" s="1"/>
      <c r="AD22" s="146"/>
      <c r="AE22" s="146"/>
      <c r="AF22" s="146"/>
    </row>
    <row r="23" spans="1:32" ht="12.75" customHeight="1" x14ac:dyDescent="0.25">
      <c r="A23" s="113" t="s">
        <v>139</v>
      </c>
      <c r="B23" s="147"/>
      <c r="C23" s="148"/>
      <c r="D23" s="149"/>
      <c r="E23" s="150"/>
      <c r="F23" s="151"/>
      <c r="G23" s="152"/>
      <c r="H23" s="153"/>
      <c r="I23" s="139"/>
      <c r="J23" s="140"/>
      <c r="K23" s="141"/>
      <c r="L23" s="140"/>
      <c r="M23" s="141"/>
      <c r="N23" s="142"/>
      <c r="O23" s="141"/>
      <c r="P23" s="143"/>
      <c r="Q23" s="141"/>
      <c r="R23" s="140"/>
      <c r="S23" s="141"/>
      <c r="T23" s="144"/>
      <c r="U23" s="141"/>
      <c r="V23" s="144"/>
      <c r="W23" s="141"/>
      <c r="X23" s="144"/>
      <c r="Y23" s="141"/>
      <c r="Z23" s="145"/>
      <c r="AA23" s="146"/>
      <c r="AB23" s="1"/>
      <c r="AC23" s="1"/>
      <c r="AD23" s="146"/>
      <c r="AE23" s="146"/>
      <c r="AF23" s="146"/>
    </row>
    <row r="24" spans="1:32" ht="12.75" customHeight="1" x14ac:dyDescent="0.25">
      <c r="A24" s="139"/>
      <c r="B24" s="139"/>
      <c r="C24" s="139"/>
      <c r="D24" s="139"/>
      <c r="E24" s="154"/>
      <c r="F24" s="1"/>
      <c r="G24" s="155" t="s">
        <v>28</v>
      </c>
      <c r="H24" s="156">
        <v>0</v>
      </c>
      <c r="I24" s="139"/>
      <c r="J24" s="157"/>
      <c r="K24" s="158"/>
      <c r="L24" s="157"/>
      <c r="M24" s="158"/>
      <c r="N24" s="154"/>
      <c r="O24" s="158"/>
      <c r="P24" s="159"/>
      <c r="Q24" s="158"/>
      <c r="R24" s="159"/>
      <c r="S24" s="158"/>
      <c r="T24" s="160"/>
      <c r="U24" s="158"/>
      <c r="V24" s="161"/>
      <c r="W24" s="158"/>
      <c r="X24" s="160"/>
      <c r="Y24" s="158"/>
      <c r="Z24" s="139"/>
      <c r="AA24" s="162"/>
      <c r="AB24" s="1"/>
      <c r="AC24" s="1"/>
      <c r="AD24" s="146"/>
      <c r="AE24" s="146"/>
      <c r="AF24" s="146"/>
    </row>
    <row r="25" spans="1:32" ht="12.75" customHeight="1" x14ac:dyDescent="0.25">
      <c r="A25" s="139"/>
      <c r="B25" s="139"/>
      <c r="C25" s="139"/>
      <c r="D25" s="139"/>
      <c r="E25" s="139"/>
      <c r="F25" s="139"/>
      <c r="G25" s="139"/>
      <c r="H25" s="13"/>
      <c r="I25" s="13"/>
      <c r="J25" s="139"/>
      <c r="K25" s="13"/>
      <c r="L25" s="139"/>
      <c r="M25" s="13"/>
      <c r="N25" s="139"/>
      <c r="O25" s="139"/>
      <c r="P25" s="139"/>
      <c r="Q25" s="139"/>
      <c r="R25" s="139"/>
      <c r="S25" s="139"/>
      <c r="T25" s="139"/>
      <c r="U25" s="139"/>
      <c r="V25" s="139"/>
      <c r="W25" s="139"/>
      <c r="X25" s="139"/>
      <c r="Y25" s="139"/>
      <c r="Z25" s="139"/>
      <c r="AA25" s="146"/>
      <c r="AB25" s="139"/>
      <c r="AC25" s="13"/>
      <c r="AD25" s="139"/>
      <c r="AE25" s="139"/>
      <c r="AF25" s="139"/>
    </row>
    <row r="26" spans="1:32" ht="12.75" customHeight="1" x14ac:dyDescent="0.25">
      <c r="A26" s="1"/>
      <c r="B26" s="1"/>
      <c r="C26" s="1"/>
      <c r="D26" s="1"/>
      <c r="E26" s="1"/>
      <c r="F26" s="1"/>
      <c r="G26" s="1"/>
      <c r="H26" s="13"/>
      <c r="I26" s="13"/>
      <c r="J26" s="139"/>
      <c r="K26" s="13"/>
      <c r="L26" s="139"/>
      <c r="M26" s="13"/>
      <c r="N26" s="1"/>
      <c r="O26" s="1"/>
      <c r="P26" s="1"/>
      <c r="Q26" s="1"/>
      <c r="R26" s="1"/>
      <c r="S26" s="1"/>
      <c r="T26" s="1"/>
      <c r="U26" s="1"/>
      <c r="V26" s="1"/>
      <c r="W26" s="1"/>
      <c r="X26" s="1"/>
      <c r="Y26" s="1"/>
      <c r="Z26" s="1"/>
      <c r="AA26" s="1"/>
      <c r="AB26" s="1"/>
      <c r="AC26" s="1"/>
      <c r="AD26" s="1"/>
      <c r="AE26" s="1"/>
      <c r="AF26" s="1"/>
    </row>
    <row r="27" spans="1:32"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2.75" customHeight="1" x14ac:dyDescent="0.2">
      <c r="A31" s="1" t="s">
        <v>144</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2.75" customHeight="1" x14ac:dyDescent="0.2">
      <c r="A32" s="1" t="s">
        <v>145</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2.75" customHeight="1" x14ac:dyDescent="0.2">
      <c r="A33" s="1" t="s">
        <v>146</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2.75" customHeight="1" x14ac:dyDescent="0.2">
      <c r="A34" s="1" t="s">
        <v>147</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2.75" customHeight="1" x14ac:dyDescent="0.2">
      <c r="A35" s="1" t="s">
        <v>148</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row r="995" spans="1:32"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row>
    <row r="996" spans="1:32"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row>
    <row r="997" spans="1:32"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row>
    <row r="998" spans="1:32"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row>
    <row r="999" spans="1:32"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row>
    <row r="1000" spans="1:32"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row>
  </sheetData>
  <mergeCells count="27">
    <mergeCell ref="V2:X2"/>
    <mergeCell ref="A1:U1"/>
    <mergeCell ref="A2:A3"/>
    <mergeCell ref="B2:B3"/>
    <mergeCell ref="C2:C3"/>
    <mergeCell ref="D2:D3"/>
    <mergeCell ref="E2:E3"/>
    <mergeCell ref="F2:F3"/>
    <mergeCell ref="S2:U2"/>
    <mergeCell ref="G2:G3"/>
    <mergeCell ref="H2:H3"/>
    <mergeCell ref="I2:I3"/>
    <mergeCell ref="J2:L2"/>
    <mergeCell ref="M2:O2"/>
    <mergeCell ref="P2:R2"/>
    <mergeCell ref="F16:F18"/>
    <mergeCell ref="G16:G18"/>
    <mergeCell ref="AD16:AF16"/>
    <mergeCell ref="H17:H18"/>
    <mergeCell ref="AD17:AD18"/>
    <mergeCell ref="AE17:AE18"/>
    <mergeCell ref="AF17:AF18"/>
    <mergeCell ref="A16:A18"/>
    <mergeCell ref="B16:B18"/>
    <mergeCell ref="C16:C18"/>
    <mergeCell ref="D16:D18"/>
    <mergeCell ref="E16:E18"/>
  </mergeCells>
  <pageMargins left="0.7" right="0.7" top="0.75" bottom="0.75" header="0" footer="0"/>
  <pageSetup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Z1000"/>
  <sheetViews>
    <sheetView workbookViewId="0">
      <selection sqref="A1:K1"/>
    </sheetView>
  </sheetViews>
  <sheetFormatPr baseColWidth="10" defaultColWidth="14.42578125" defaultRowHeight="15" customHeight="1" x14ac:dyDescent="0.2"/>
  <cols>
    <col min="1" max="1" width="35.28515625" customWidth="1"/>
    <col min="2" max="2" width="24.140625" customWidth="1"/>
    <col min="3" max="3" width="23.28515625" customWidth="1"/>
    <col min="4" max="6" width="22" customWidth="1"/>
    <col min="7" max="8" width="29.42578125" customWidth="1"/>
    <col min="9" max="9" width="19.7109375" customWidth="1"/>
    <col min="10" max="10" width="16.85546875" customWidth="1"/>
    <col min="11" max="11" width="17.7109375" customWidth="1"/>
    <col min="12" max="19" width="11.42578125" customWidth="1"/>
    <col min="20" max="26" width="10.7109375" customWidth="1"/>
  </cols>
  <sheetData>
    <row r="1" spans="1:26" ht="28.5" customHeight="1" x14ac:dyDescent="0.2">
      <c r="A1" s="274" t="s">
        <v>149</v>
      </c>
      <c r="B1" s="225"/>
      <c r="C1" s="225"/>
      <c r="D1" s="225"/>
      <c r="E1" s="225"/>
      <c r="F1" s="225"/>
      <c r="G1" s="225"/>
      <c r="H1" s="225"/>
      <c r="I1" s="225"/>
      <c r="J1" s="225"/>
      <c r="K1" s="225"/>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275"/>
      <c r="M2" s="225"/>
      <c r="N2" s="1"/>
      <c r="O2" s="1"/>
      <c r="P2" s="1"/>
      <c r="Q2" s="164"/>
      <c r="R2" s="164"/>
      <c r="S2" s="139"/>
      <c r="T2" s="1"/>
      <c r="U2" s="1"/>
      <c r="V2" s="1"/>
      <c r="W2" s="1"/>
      <c r="X2" s="1"/>
      <c r="Y2" s="1"/>
      <c r="Z2" s="1"/>
    </row>
    <row r="3" spans="1:26" ht="27" customHeight="1" x14ac:dyDescent="0.25">
      <c r="A3" s="276" t="s">
        <v>125</v>
      </c>
      <c r="B3" s="277" t="s">
        <v>150</v>
      </c>
      <c r="C3" s="258" t="s">
        <v>151</v>
      </c>
      <c r="D3" s="278" t="s">
        <v>152</v>
      </c>
      <c r="E3" s="262"/>
      <c r="F3" s="262"/>
      <c r="G3" s="262"/>
      <c r="H3" s="279"/>
      <c r="I3" s="241" t="s">
        <v>153</v>
      </c>
      <c r="J3" s="241" t="s">
        <v>154</v>
      </c>
      <c r="K3" s="265" t="s">
        <v>155</v>
      </c>
      <c r="L3" s="165"/>
      <c r="M3" s="165"/>
      <c r="N3" s="164"/>
      <c r="O3" s="1"/>
      <c r="P3" s="1"/>
      <c r="Q3" s="164"/>
      <c r="R3" s="164"/>
      <c r="S3" s="139"/>
      <c r="T3" s="1"/>
      <c r="U3" s="1"/>
      <c r="V3" s="1"/>
      <c r="W3" s="1"/>
      <c r="X3" s="1"/>
      <c r="Y3" s="1"/>
      <c r="Z3" s="1"/>
    </row>
    <row r="4" spans="1:26" ht="12.75" customHeight="1" x14ac:dyDescent="0.25">
      <c r="A4" s="231"/>
      <c r="B4" s="218"/>
      <c r="C4" s="218"/>
      <c r="D4" s="166" t="s">
        <v>156</v>
      </c>
      <c r="E4" s="166" t="s">
        <v>157</v>
      </c>
      <c r="F4" s="166" t="s">
        <v>158</v>
      </c>
      <c r="G4" s="166" t="s">
        <v>159</v>
      </c>
      <c r="H4" s="166" t="s">
        <v>160</v>
      </c>
      <c r="I4" s="218"/>
      <c r="J4" s="218"/>
      <c r="K4" s="246"/>
      <c r="L4" s="167"/>
      <c r="M4" s="167"/>
      <c r="N4" s="167"/>
      <c r="O4" s="139"/>
      <c r="P4" s="139"/>
      <c r="Q4" s="139"/>
      <c r="R4" s="139"/>
      <c r="S4" s="163"/>
      <c r="T4" s="1"/>
      <c r="U4" s="1"/>
      <c r="V4" s="1"/>
      <c r="W4" s="1"/>
      <c r="X4" s="1"/>
      <c r="Y4" s="1"/>
      <c r="Z4" s="1"/>
    </row>
    <row r="5" spans="1:26" ht="12.75" customHeight="1" x14ac:dyDescent="0.2">
      <c r="A5" s="106" t="s">
        <v>25</v>
      </c>
      <c r="B5" s="9"/>
      <c r="C5" s="107"/>
      <c r="D5" s="168"/>
      <c r="E5" s="168"/>
      <c r="F5" s="168"/>
      <c r="G5" s="168"/>
      <c r="H5" s="168"/>
      <c r="I5" s="168">
        <f t="shared" ref="I5:I6" si="0">+F15/12</f>
        <v>0</v>
      </c>
      <c r="J5" s="168">
        <f t="shared" ref="J5:J9" si="1">+D5+F5+G5+I5</f>
        <v>0</v>
      </c>
      <c r="K5" s="169">
        <f t="shared" ref="K5:K9" si="2">+J5*12</f>
        <v>0</v>
      </c>
      <c r="L5" s="1"/>
      <c r="M5" s="1"/>
      <c r="N5" s="1"/>
      <c r="O5" s="1"/>
      <c r="P5" s="1"/>
      <c r="Q5" s="1"/>
      <c r="R5" s="1"/>
      <c r="S5" s="1"/>
      <c r="T5" s="1"/>
      <c r="U5" s="1"/>
      <c r="V5" s="1"/>
      <c r="W5" s="1"/>
      <c r="X5" s="1"/>
      <c r="Y5" s="1"/>
      <c r="Z5" s="1"/>
    </row>
    <row r="6" spans="1:26" ht="12.75" customHeight="1" x14ac:dyDescent="0.2">
      <c r="A6" s="106" t="s">
        <v>31</v>
      </c>
      <c r="B6" s="9"/>
      <c r="C6" s="107"/>
      <c r="D6" s="168"/>
      <c r="E6" s="168"/>
      <c r="F6" s="168"/>
      <c r="G6" s="168"/>
      <c r="H6" s="168"/>
      <c r="I6" s="168">
        <f t="shared" si="0"/>
        <v>0</v>
      </c>
      <c r="J6" s="168">
        <f t="shared" si="1"/>
        <v>0</v>
      </c>
      <c r="K6" s="169">
        <f t="shared" si="2"/>
        <v>0</v>
      </c>
      <c r="L6" s="1"/>
      <c r="M6" s="1"/>
      <c r="N6" s="1"/>
      <c r="O6" s="1"/>
      <c r="P6" s="1"/>
      <c r="Q6" s="1"/>
      <c r="R6" s="1"/>
      <c r="S6" s="1"/>
      <c r="T6" s="1"/>
      <c r="U6" s="1"/>
      <c r="V6" s="1"/>
      <c r="W6" s="1"/>
      <c r="X6" s="1"/>
      <c r="Y6" s="1"/>
      <c r="Z6" s="1"/>
    </row>
    <row r="7" spans="1:26" ht="12.75" customHeight="1" x14ac:dyDescent="0.2">
      <c r="A7" s="106" t="s">
        <v>32</v>
      </c>
      <c r="B7" s="9"/>
      <c r="C7" s="107"/>
      <c r="D7" s="168"/>
      <c r="E7" s="168"/>
      <c r="F7" s="168"/>
      <c r="G7" s="168"/>
      <c r="H7" s="168"/>
      <c r="I7" s="168">
        <f t="shared" ref="I7:I9" si="3">+F19/12</f>
        <v>0</v>
      </c>
      <c r="J7" s="168">
        <f t="shared" si="1"/>
        <v>0</v>
      </c>
      <c r="K7" s="169">
        <f t="shared" si="2"/>
        <v>0</v>
      </c>
      <c r="L7" s="1"/>
      <c r="M7" s="1"/>
      <c r="N7" s="1"/>
      <c r="O7" s="1"/>
      <c r="P7" s="1"/>
      <c r="Q7" s="1"/>
      <c r="R7" s="1"/>
      <c r="S7" s="1"/>
      <c r="T7" s="1"/>
      <c r="U7" s="1"/>
      <c r="V7" s="1"/>
      <c r="W7" s="1"/>
      <c r="X7" s="1"/>
      <c r="Y7" s="1"/>
      <c r="Z7" s="1"/>
    </row>
    <row r="8" spans="1:26" ht="12.75" customHeight="1" x14ac:dyDescent="0.2">
      <c r="A8" s="106" t="s">
        <v>138</v>
      </c>
      <c r="B8" s="9"/>
      <c r="C8" s="9"/>
      <c r="D8" s="168"/>
      <c r="E8" s="168"/>
      <c r="F8" s="168"/>
      <c r="G8" s="168"/>
      <c r="H8" s="168"/>
      <c r="I8" s="168">
        <f t="shared" si="3"/>
        <v>0</v>
      </c>
      <c r="J8" s="168">
        <f t="shared" si="1"/>
        <v>0</v>
      </c>
      <c r="K8" s="169">
        <f t="shared" si="2"/>
        <v>0</v>
      </c>
      <c r="L8" s="1"/>
      <c r="M8" s="1"/>
      <c r="N8" s="1"/>
      <c r="O8" s="1"/>
      <c r="P8" s="1"/>
      <c r="Q8" s="1"/>
      <c r="R8" s="1"/>
      <c r="S8" s="1"/>
      <c r="T8" s="1"/>
      <c r="U8" s="1"/>
      <c r="V8" s="1"/>
      <c r="W8" s="1"/>
      <c r="X8" s="1"/>
      <c r="Y8" s="1"/>
      <c r="Z8" s="1"/>
    </row>
    <row r="9" spans="1:26" ht="12.75" customHeight="1" x14ac:dyDescent="0.2">
      <c r="A9" s="113" t="s">
        <v>139</v>
      </c>
      <c r="B9" s="170"/>
      <c r="C9" s="170"/>
      <c r="D9" s="171"/>
      <c r="E9" s="171"/>
      <c r="F9" s="171"/>
      <c r="G9" s="171"/>
      <c r="H9" s="171"/>
      <c r="I9" s="171">
        <f t="shared" si="3"/>
        <v>0</v>
      </c>
      <c r="J9" s="171">
        <f t="shared" si="1"/>
        <v>0</v>
      </c>
      <c r="K9" s="172">
        <f t="shared" si="2"/>
        <v>0</v>
      </c>
      <c r="L9" s="1"/>
      <c r="M9" s="1"/>
      <c r="N9" s="1"/>
      <c r="O9" s="1"/>
      <c r="P9" s="1"/>
      <c r="Q9" s="1"/>
      <c r="R9" s="1"/>
      <c r="S9" s="1"/>
      <c r="T9" s="1"/>
      <c r="U9" s="1"/>
      <c r="V9" s="1"/>
      <c r="W9" s="1"/>
      <c r="X9" s="1"/>
      <c r="Y9" s="1"/>
      <c r="Z9" s="1"/>
    </row>
    <row r="10" spans="1:26" ht="12.75" customHeight="1" x14ac:dyDescent="0.2">
      <c r="A10" s="1"/>
      <c r="B10" s="1"/>
      <c r="C10" s="173" t="s">
        <v>161</v>
      </c>
      <c r="D10" s="174">
        <f>SUM(D5:D9)</f>
        <v>0</v>
      </c>
      <c r="E10" s="174"/>
      <c r="F10" s="174">
        <f t="shared" ref="F10:G10" si="4">SUM(F5:F9)</f>
        <v>0</v>
      </c>
      <c r="G10" s="174">
        <f t="shared" si="4"/>
        <v>0</v>
      </c>
      <c r="H10" s="174"/>
      <c r="I10" s="174">
        <f t="shared" ref="I10:K10" si="5">SUM(I5:I9)</f>
        <v>0</v>
      </c>
      <c r="J10" s="174">
        <f t="shared" si="5"/>
        <v>0</v>
      </c>
      <c r="K10" s="175">
        <f t="shared" si="5"/>
        <v>0</v>
      </c>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24.75" customHeight="1" x14ac:dyDescent="0.2">
      <c r="A12" s="256" t="s">
        <v>162</v>
      </c>
      <c r="B12" s="225"/>
      <c r="C12" s="225"/>
      <c r="D12" s="225"/>
      <c r="E12" s="225"/>
      <c r="F12" s="225"/>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90" customHeight="1" x14ac:dyDescent="0.25">
      <c r="A14" s="176" t="s">
        <v>125</v>
      </c>
      <c r="B14" s="177" t="s">
        <v>150</v>
      </c>
      <c r="C14" s="178" t="s">
        <v>151</v>
      </c>
      <c r="D14" s="178" t="s">
        <v>163</v>
      </c>
      <c r="E14" s="178" t="s">
        <v>164</v>
      </c>
      <c r="F14" s="179" t="s">
        <v>165</v>
      </c>
      <c r="G14" s="180" t="s">
        <v>166</v>
      </c>
      <c r="H14" s="266" t="s">
        <v>167</v>
      </c>
      <c r="I14" s="164"/>
      <c r="J14" s="1"/>
      <c r="K14" s="1"/>
      <c r="L14" s="164"/>
      <c r="M14" s="164"/>
      <c r="N14" s="139"/>
      <c r="O14" s="1"/>
      <c r="P14" s="1"/>
      <c r="Q14" s="1"/>
      <c r="R14" s="1"/>
      <c r="S14" s="1"/>
      <c r="T14" s="1"/>
      <c r="U14" s="1"/>
      <c r="V14" s="1"/>
      <c r="W14" s="1"/>
      <c r="X14" s="1"/>
      <c r="Y14" s="1"/>
      <c r="Z14" s="1"/>
    </row>
    <row r="15" spans="1:26" ht="12.75" customHeight="1" x14ac:dyDescent="0.2">
      <c r="A15" s="106" t="s">
        <v>25</v>
      </c>
      <c r="B15" s="9"/>
      <c r="C15" s="107"/>
      <c r="D15" s="107"/>
      <c r="E15" s="107"/>
      <c r="F15" s="168"/>
      <c r="G15" s="169"/>
      <c r="H15" s="225"/>
      <c r="I15" s="1"/>
      <c r="J15" s="1"/>
      <c r="K15" s="1"/>
      <c r="L15" s="1"/>
      <c r="M15" s="1"/>
      <c r="N15" s="1"/>
      <c r="O15" s="1"/>
      <c r="P15" s="1"/>
      <c r="Q15" s="1"/>
      <c r="R15" s="1"/>
      <c r="S15" s="1"/>
      <c r="T15" s="1"/>
      <c r="U15" s="1"/>
      <c r="V15" s="1"/>
      <c r="W15" s="1"/>
      <c r="X15" s="1"/>
      <c r="Y15" s="1"/>
      <c r="Z15" s="1"/>
    </row>
    <row r="16" spans="1:26" ht="12.75" customHeight="1" x14ac:dyDescent="0.2">
      <c r="A16" s="106" t="s">
        <v>31</v>
      </c>
      <c r="B16" s="9"/>
      <c r="C16" s="107"/>
      <c r="D16" s="107"/>
      <c r="E16" s="107"/>
      <c r="F16" s="168"/>
      <c r="G16" s="169"/>
      <c r="H16" s="225"/>
      <c r="I16" s="1"/>
      <c r="J16" s="1"/>
      <c r="K16" s="1"/>
      <c r="L16" s="1"/>
      <c r="M16" s="1"/>
      <c r="N16" s="1"/>
      <c r="O16" s="1"/>
      <c r="P16" s="1"/>
      <c r="Q16" s="1"/>
      <c r="R16" s="1"/>
      <c r="S16" s="1"/>
      <c r="T16" s="1"/>
      <c r="U16" s="1"/>
      <c r="V16" s="1"/>
      <c r="W16" s="1"/>
      <c r="X16" s="1"/>
      <c r="Y16" s="1"/>
      <c r="Z16" s="1"/>
    </row>
    <row r="17" spans="1:26" ht="12.75" customHeight="1" x14ac:dyDescent="0.2">
      <c r="A17" s="106" t="s">
        <v>32</v>
      </c>
      <c r="B17" s="9"/>
      <c r="C17" s="107"/>
      <c r="D17" s="107"/>
      <c r="E17" s="107"/>
      <c r="F17" s="168"/>
      <c r="G17" s="169"/>
      <c r="H17" s="225"/>
      <c r="I17" s="1"/>
      <c r="J17" s="1"/>
      <c r="K17" s="1"/>
      <c r="L17" s="1"/>
      <c r="M17" s="1"/>
      <c r="N17" s="1"/>
      <c r="O17" s="1"/>
      <c r="P17" s="1"/>
      <c r="Q17" s="1"/>
      <c r="R17" s="1"/>
      <c r="S17" s="1"/>
      <c r="T17" s="1"/>
      <c r="U17" s="1"/>
      <c r="V17" s="1"/>
      <c r="W17" s="1"/>
      <c r="X17" s="1"/>
      <c r="Y17" s="1"/>
      <c r="Z17" s="1"/>
    </row>
    <row r="18" spans="1:26" ht="12.75" customHeight="1" x14ac:dyDescent="0.2">
      <c r="A18" s="106" t="s">
        <v>138</v>
      </c>
      <c r="B18" s="9"/>
      <c r="C18" s="107"/>
      <c r="D18" s="107"/>
      <c r="E18" s="107"/>
      <c r="F18" s="168"/>
      <c r="G18" s="169"/>
      <c r="H18" s="225"/>
      <c r="I18" s="1"/>
      <c r="J18" s="1"/>
      <c r="K18" s="1"/>
      <c r="L18" s="1"/>
      <c r="M18" s="1"/>
      <c r="N18" s="1"/>
      <c r="O18" s="1"/>
      <c r="P18" s="1"/>
      <c r="Q18" s="1"/>
      <c r="R18" s="1"/>
      <c r="S18" s="1"/>
      <c r="T18" s="1"/>
      <c r="U18" s="1"/>
      <c r="V18" s="1"/>
      <c r="W18" s="1"/>
      <c r="X18" s="1"/>
      <c r="Y18" s="1"/>
      <c r="Z18" s="1"/>
    </row>
    <row r="19" spans="1:26" ht="12.75" customHeight="1" x14ac:dyDescent="0.2">
      <c r="A19" s="113" t="s">
        <v>139</v>
      </c>
      <c r="B19" s="170"/>
      <c r="C19" s="114"/>
      <c r="D19" s="114"/>
      <c r="E19" s="114"/>
      <c r="F19" s="171"/>
      <c r="G19" s="172"/>
      <c r="H19" s="2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73" t="s">
        <v>161</v>
      </c>
      <c r="E20" s="181"/>
      <c r="F20" s="174">
        <f t="shared" ref="F20:G20" si="6">SUM(F15:F19)</f>
        <v>0</v>
      </c>
      <c r="G20" s="175">
        <f t="shared" si="6"/>
        <v>0</v>
      </c>
      <c r="H20" s="225"/>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6.5" customHeight="1" x14ac:dyDescent="0.25">
      <c r="A24" s="182" t="s">
        <v>168</v>
      </c>
      <c r="B24" s="267" t="s">
        <v>169</v>
      </c>
      <c r="C24" s="262"/>
      <c r="D24" s="250"/>
      <c r="E24" s="268" t="s">
        <v>170</v>
      </c>
      <c r="F24" s="183"/>
      <c r="G24" s="183"/>
      <c r="H24" s="183"/>
      <c r="I24" s="183"/>
      <c r="J24" s="183"/>
      <c r="K24" s="183"/>
      <c r="L24" s="183"/>
      <c r="M24" s="184"/>
      <c r="N24" s="184"/>
      <c r="O24" s="184"/>
      <c r="P24" s="184"/>
      <c r="Q24" s="184"/>
      <c r="R24" s="184"/>
      <c r="S24" s="184"/>
      <c r="T24" s="184"/>
      <c r="U24" s="184"/>
      <c r="V24" s="184"/>
      <c r="W24" s="184"/>
      <c r="X24" s="184"/>
      <c r="Y24" s="184"/>
      <c r="Z24" s="184"/>
    </row>
    <row r="25" spans="1:26" ht="16.5" customHeight="1" x14ac:dyDescent="0.25">
      <c r="A25" s="272" t="s">
        <v>171</v>
      </c>
      <c r="B25" s="269" t="s">
        <v>172</v>
      </c>
      <c r="C25" s="270" t="s">
        <v>173</v>
      </c>
      <c r="D25" s="271"/>
      <c r="E25" s="224"/>
      <c r="F25" s="183"/>
      <c r="G25" s="183"/>
      <c r="H25" s="183"/>
      <c r="I25" s="183"/>
      <c r="J25" s="183"/>
      <c r="K25" s="183"/>
      <c r="L25" s="184"/>
      <c r="M25" s="184"/>
      <c r="N25" s="184"/>
      <c r="O25" s="184"/>
      <c r="P25" s="184"/>
      <c r="Q25" s="184"/>
      <c r="R25" s="184"/>
      <c r="S25" s="184"/>
      <c r="T25" s="184"/>
      <c r="U25" s="184"/>
      <c r="V25" s="184"/>
      <c r="W25" s="184"/>
      <c r="X25" s="184"/>
      <c r="Y25" s="184"/>
      <c r="Z25" s="184"/>
    </row>
    <row r="26" spans="1:26" ht="16.5" customHeight="1" x14ac:dyDescent="0.2">
      <c r="A26" s="230"/>
      <c r="B26" s="218"/>
      <c r="C26" s="185" t="s">
        <v>174</v>
      </c>
      <c r="D26" s="186" t="s">
        <v>175</v>
      </c>
      <c r="E26" s="224"/>
      <c r="F26" s="126"/>
      <c r="G26" s="126"/>
      <c r="H26" s="126"/>
      <c r="I26" s="126"/>
      <c r="J26" s="126"/>
      <c r="K26" s="126"/>
      <c r="L26" s="184"/>
      <c r="M26" s="184"/>
      <c r="N26" s="184"/>
      <c r="O26" s="184"/>
      <c r="P26" s="184"/>
      <c r="Q26" s="184"/>
      <c r="R26" s="184"/>
      <c r="S26" s="184"/>
      <c r="T26" s="184"/>
      <c r="U26" s="184"/>
      <c r="V26" s="184"/>
      <c r="W26" s="184"/>
      <c r="X26" s="184"/>
      <c r="Y26" s="184"/>
      <c r="Z26" s="184"/>
    </row>
    <row r="27" spans="1:26" ht="14.25" customHeight="1" x14ac:dyDescent="0.2">
      <c r="A27" s="230"/>
      <c r="B27" s="187" t="s">
        <v>156</v>
      </c>
      <c r="C27" s="188">
        <v>2398806</v>
      </c>
      <c r="D27" s="191">
        <v>2873545</v>
      </c>
      <c r="E27" s="224"/>
      <c r="F27" s="184"/>
      <c r="G27" s="184"/>
      <c r="H27" s="184"/>
      <c r="I27" s="184"/>
      <c r="J27" s="184"/>
      <c r="K27" s="184"/>
      <c r="L27" s="184"/>
      <c r="M27" s="184"/>
      <c r="N27" s="184"/>
      <c r="O27" s="184"/>
      <c r="P27" s="184"/>
      <c r="Q27" s="184"/>
      <c r="R27" s="184"/>
      <c r="S27" s="184"/>
      <c r="T27" s="184"/>
      <c r="U27" s="184"/>
      <c r="V27" s="184"/>
      <c r="W27" s="184"/>
      <c r="X27" s="184"/>
      <c r="Y27" s="184"/>
      <c r="Z27" s="184"/>
    </row>
    <row r="28" spans="1:26" ht="14.25" customHeight="1" x14ac:dyDescent="0.2">
      <c r="A28" s="230"/>
      <c r="B28" s="187" t="s">
        <v>177</v>
      </c>
      <c r="C28" s="188">
        <v>100000</v>
      </c>
      <c r="D28" s="191">
        <v>200000</v>
      </c>
      <c r="E28" s="224"/>
      <c r="F28" s="184"/>
      <c r="G28" s="184"/>
      <c r="H28" s="184"/>
      <c r="I28" s="184"/>
      <c r="J28" s="184"/>
      <c r="K28" s="184"/>
      <c r="L28" s="184"/>
      <c r="M28" s="184"/>
      <c r="N28" s="184"/>
      <c r="O28" s="184"/>
      <c r="P28" s="184"/>
      <c r="Q28" s="184"/>
      <c r="R28" s="184"/>
      <c r="S28" s="184"/>
      <c r="T28" s="184"/>
      <c r="U28" s="184"/>
      <c r="V28" s="184"/>
      <c r="W28" s="184"/>
      <c r="X28" s="184"/>
      <c r="Y28" s="184"/>
      <c r="Z28" s="184"/>
    </row>
    <row r="29" spans="1:26" ht="45" customHeight="1" x14ac:dyDescent="0.2">
      <c r="A29" s="230"/>
      <c r="B29" s="192" t="s">
        <v>178</v>
      </c>
      <c r="C29" s="195">
        <f t="shared" ref="C29:D29" si="7">+C27*10/100</f>
        <v>239880.6</v>
      </c>
      <c r="D29" s="196">
        <f t="shared" si="7"/>
        <v>287354.5</v>
      </c>
      <c r="E29" s="224"/>
      <c r="F29" s="184"/>
      <c r="G29" s="184"/>
      <c r="H29" s="184"/>
      <c r="I29" s="184"/>
      <c r="J29" s="184"/>
      <c r="K29" s="184"/>
      <c r="L29" s="184"/>
      <c r="M29" s="184"/>
      <c r="N29" s="184"/>
      <c r="O29" s="184"/>
      <c r="P29" s="184"/>
      <c r="Q29" s="184"/>
      <c r="R29" s="184"/>
      <c r="S29" s="184"/>
      <c r="T29" s="184"/>
      <c r="U29" s="184"/>
      <c r="V29" s="184"/>
      <c r="W29" s="184"/>
      <c r="X29" s="184"/>
      <c r="Y29" s="184"/>
      <c r="Z29" s="184"/>
    </row>
    <row r="30" spans="1:26" ht="33" customHeight="1" x14ac:dyDescent="0.2">
      <c r="A30" s="230"/>
      <c r="B30" s="192" t="s">
        <v>179</v>
      </c>
      <c r="C30" s="195">
        <f t="shared" ref="C30:D30" si="8">+C27*10/100</f>
        <v>239880.6</v>
      </c>
      <c r="D30" s="196">
        <f t="shared" si="8"/>
        <v>287354.5</v>
      </c>
      <c r="E30" s="224"/>
      <c r="F30" s="184"/>
      <c r="G30" s="184"/>
      <c r="H30" s="184"/>
      <c r="I30" s="184"/>
      <c r="J30" s="184"/>
      <c r="K30" s="184"/>
      <c r="L30" s="184"/>
      <c r="M30" s="184"/>
      <c r="N30" s="184"/>
      <c r="O30" s="184"/>
      <c r="P30" s="184"/>
      <c r="Q30" s="184"/>
      <c r="R30" s="184"/>
      <c r="S30" s="184"/>
      <c r="T30" s="184"/>
      <c r="U30" s="184"/>
      <c r="V30" s="184"/>
      <c r="W30" s="184"/>
      <c r="X30" s="184"/>
      <c r="Y30" s="184"/>
      <c r="Z30" s="184"/>
    </row>
    <row r="31" spans="1:26" ht="12.75" customHeight="1" x14ac:dyDescent="0.2">
      <c r="A31" s="264"/>
      <c r="B31" s="198" t="s">
        <v>181</v>
      </c>
      <c r="C31" s="199">
        <f t="shared" ref="C31:D31" si="9">SUM(C27:C30)</f>
        <v>2978567.2</v>
      </c>
      <c r="D31" s="200">
        <f t="shared" si="9"/>
        <v>3648254</v>
      </c>
      <c r="E31" s="224"/>
      <c r="F31" s="184"/>
      <c r="G31" s="184"/>
      <c r="H31" s="184"/>
      <c r="I31" s="184"/>
      <c r="J31" s="184"/>
      <c r="K31" s="184"/>
      <c r="L31" s="184"/>
      <c r="M31" s="184"/>
      <c r="N31" s="184"/>
      <c r="O31" s="184"/>
      <c r="P31" s="184"/>
      <c r="Q31" s="184"/>
      <c r="R31" s="184"/>
      <c r="S31" s="184"/>
      <c r="T31" s="184"/>
      <c r="U31" s="184"/>
      <c r="V31" s="184"/>
      <c r="W31" s="184"/>
      <c r="X31" s="184"/>
      <c r="Y31" s="184"/>
      <c r="Z31" s="184"/>
    </row>
    <row r="32" spans="1:26" ht="14.25" customHeight="1" x14ac:dyDescent="0.2">
      <c r="A32" s="273" t="s">
        <v>182</v>
      </c>
      <c r="B32" s="187" t="s">
        <v>156</v>
      </c>
      <c r="C32" s="188">
        <f>1805342</f>
        <v>1805342</v>
      </c>
      <c r="D32" s="191">
        <f>2156415</f>
        <v>2156415</v>
      </c>
      <c r="E32" s="224"/>
      <c r="F32" s="184"/>
      <c r="G32" s="184"/>
      <c r="H32" s="184"/>
      <c r="I32" s="184"/>
      <c r="J32" s="184"/>
      <c r="K32" s="184"/>
      <c r="L32" s="184"/>
      <c r="M32" s="184"/>
      <c r="N32" s="184"/>
      <c r="O32" s="184"/>
      <c r="P32" s="184"/>
      <c r="Q32" s="184"/>
      <c r="R32" s="184"/>
      <c r="S32" s="184"/>
      <c r="T32" s="184"/>
      <c r="U32" s="184"/>
      <c r="V32" s="184"/>
      <c r="W32" s="184"/>
      <c r="X32" s="184"/>
      <c r="Y32" s="184"/>
      <c r="Z32" s="184"/>
    </row>
    <row r="33" spans="1:26" ht="14.25" customHeight="1" x14ac:dyDescent="0.2">
      <c r="A33" s="230"/>
      <c r="B33" s="187" t="s">
        <v>183</v>
      </c>
      <c r="C33" s="188">
        <v>100000</v>
      </c>
      <c r="D33" s="191">
        <v>140000</v>
      </c>
      <c r="E33" s="224"/>
      <c r="F33" s="184"/>
      <c r="G33" s="184"/>
      <c r="H33" s="184"/>
      <c r="I33" s="184"/>
      <c r="J33" s="184"/>
      <c r="K33" s="184"/>
      <c r="L33" s="184"/>
      <c r="M33" s="184"/>
      <c r="N33" s="184"/>
      <c r="O33" s="184"/>
      <c r="P33" s="184"/>
      <c r="Q33" s="184"/>
      <c r="R33" s="184"/>
      <c r="S33" s="184"/>
      <c r="T33" s="184"/>
      <c r="U33" s="184"/>
      <c r="V33" s="184"/>
      <c r="W33" s="184"/>
      <c r="X33" s="184"/>
      <c r="Y33" s="184"/>
      <c r="Z33" s="184"/>
    </row>
    <row r="34" spans="1:26" ht="42.75" customHeight="1" x14ac:dyDescent="0.2">
      <c r="A34" s="230"/>
      <c r="B34" s="192" t="s">
        <v>178</v>
      </c>
      <c r="C34" s="195">
        <f t="shared" ref="C34:D34" si="10">+C32*10/100</f>
        <v>180534.2</v>
      </c>
      <c r="D34" s="196">
        <f t="shared" si="10"/>
        <v>215641.5</v>
      </c>
      <c r="E34" s="224"/>
      <c r="F34" s="184"/>
      <c r="G34" s="184"/>
      <c r="H34" s="184"/>
      <c r="I34" s="184"/>
      <c r="J34" s="184"/>
      <c r="K34" s="184"/>
      <c r="L34" s="184"/>
      <c r="M34" s="184"/>
      <c r="N34" s="184"/>
      <c r="O34" s="184"/>
      <c r="P34" s="184"/>
      <c r="Q34" s="184"/>
      <c r="R34" s="184"/>
      <c r="S34" s="184"/>
      <c r="T34" s="184"/>
      <c r="U34" s="184"/>
      <c r="V34" s="184"/>
      <c r="W34" s="184"/>
      <c r="X34" s="184"/>
      <c r="Y34" s="184"/>
      <c r="Z34" s="184"/>
    </row>
    <row r="35" spans="1:26" ht="27" customHeight="1" x14ac:dyDescent="0.2">
      <c r="A35" s="230"/>
      <c r="B35" s="192" t="s">
        <v>179</v>
      </c>
      <c r="C35" s="195">
        <f t="shared" ref="C35:D35" si="11">+C32*10/100</f>
        <v>180534.2</v>
      </c>
      <c r="D35" s="196">
        <f t="shared" si="11"/>
        <v>215641.5</v>
      </c>
      <c r="E35" s="224"/>
      <c r="F35" s="184"/>
      <c r="G35" s="184"/>
      <c r="H35" s="184"/>
      <c r="I35" s="184"/>
      <c r="J35" s="184"/>
      <c r="K35" s="184"/>
      <c r="L35" s="184"/>
      <c r="M35" s="184"/>
      <c r="N35" s="184"/>
      <c r="O35" s="184"/>
      <c r="P35" s="184"/>
      <c r="Q35" s="184"/>
      <c r="R35" s="184"/>
      <c r="S35" s="184"/>
      <c r="T35" s="184"/>
      <c r="U35" s="184"/>
      <c r="V35" s="184"/>
      <c r="W35" s="184"/>
      <c r="X35" s="184"/>
      <c r="Y35" s="184"/>
      <c r="Z35" s="184"/>
    </row>
    <row r="36" spans="1:26" ht="12.75" customHeight="1" x14ac:dyDescent="0.2">
      <c r="A36" s="264"/>
      <c r="B36" s="201" t="s">
        <v>181</v>
      </c>
      <c r="C36" s="202">
        <f t="shared" ref="C36:D36" si="12">SUM(C32:C35)</f>
        <v>2266410.4</v>
      </c>
      <c r="D36" s="203">
        <f t="shared" si="12"/>
        <v>2727698</v>
      </c>
      <c r="E36" s="224"/>
      <c r="F36" s="184"/>
      <c r="G36" s="184"/>
      <c r="H36" s="184"/>
      <c r="I36" s="184"/>
      <c r="J36" s="184"/>
      <c r="K36" s="184"/>
      <c r="L36" s="184"/>
      <c r="M36" s="184"/>
      <c r="N36" s="184"/>
      <c r="O36" s="184"/>
      <c r="P36" s="184"/>
      <c r="Q36" s="184"/>
      <c r="R36" s="184"/>
      <c r="S36" s="184"/>
      <c r="T36" s="184"/>
      <c r="U36" s="184"/>
      <c r="V36" s="184"/>
      <c r="W36" s="184"/>
      <c r="X36" s="184"/>
      <c r="Y36" s="184"/>
      <c r="Z36" s="184"/>
    </row>
    <row r="37" spans="1:26" ht="14.25" customHeight="1" x14ac:dyDescent="0.2">
      <c r="A37" s="273" t="s">
        <v>185</v>
      </c>
      <c r="B37" s="187" t="s">
        <v>156</v>
      </c>
      <c r="C37" s="188">
        <v>1522327</v>
      </c>
      <c r="D37" s="191">
        <v>1805342</v>
      </c>
      <c r="E37" s="224"/>
      <c r="F37" s="184"/>
      <c r="G37" s="184"/>
      <c r="H37" s="184"/>
      <c r="I37" s="184"/>
      <c r="J37" s="184"/>
      <c r="K37" s="184"/>
      <c r="L37" s="184"/>
      <c r="M37" s="184"/>
      <c r="N37" s="184"/>
      <c r="O37" s="184"/>
      <c r="P37" s="184"/>
      <c r="Q37" s="184"/>
      <c r="R37" s="184"/>
      <c r="S37" s="184"/>
      <c r="T37" s="184"/>
      <c r="U37" s="184"/>
      <c r="V37" s="184"/>
      <c r="W37" s="184"/>
      <c r="X37" s="184"/>
      <c r="Y37" s="184"/>
      <c r="Z37" s="184"/>
    </row>
    <row r="38" spans="1:26" ht="42.75" customHeight="1" x14ac:dyDescent="0.2">
      <c r="A38" s="230"/>
      <c r="B38" s="192" t="s">
        <v>178</v>
      </c>
      <c r="C38" s="195">
        <f t="shared" ref="C38:D38" si="13">+C37*10/100</f>
        <v>152232.70000000001</v>
      </c>
      <c r="D38" s="196">
        <f t="shared" si="13"/>
        <v>180534.2</v>
      </c>
      <c r="E38" s="224"/>
      <c r="F38" s="184"/>
      <c r="G38" s="184"/>
      <c r="H38" s="184"/>
      <c r="I38" s="184"/>
      <c r="J38" s="184"/>
      <c r="K38" s="184"/>
      <c r="L38" s="184"/>
      <c r="M38" s="184"/>
      <c r="N38" s="184"/>
      <c r="O38" s="184"/>
      <c r="P38" s="184"/>
      <c r="Q38" s="184"/>
      <c r="R38" s="184"/>
      <c r="S38" s="184"/>
      <c r="T38" s="184"/>
      <c r="U38" s="184"/>
      <c r="V38" s="184"/>
      <c r="W38" s="184"/>
      <c r="X38" s="184"/>
      <c r="Y38" s="184"/>
      <c r="Z38" s="184"/>
    </row>
    <row r="39" spans="1:26" ht="27" customHeight="1" x14ac:dyDescent="0.2">
      <c r="A39" s="230"/>
      <c r="B39" s="192" t="s">
        <v>179</v>
      </c>
      <c r="C39" s="195">
        <f t="shared" ref="C39:D39" si="14">+C37*10/100</f>
        <v>152232.70000000001</v>
      </c>
      <c r="D39" s="196">
        <f t="shared" si="14"/>
        <v>180534.2</v>
      </c>
      <c r="E39" s="224"/>
      <c r="F39" s="184"/>
      <c r="G39" s="184"/>
      <c r="H39" s="184"/>
      <c r="I39" s="184"/>
      <c r="J39" s="184"/>
      <c r="K39" s="184"/>
      <c r="L39" s="184"/>
      <c r="M39" s="184"/>
      <c r="N39" s="184"/>
      <c r="O39" s="184"/>
      <c r="P39" s="184"/>
      <c r="Q39" s="184"/>
      <c r="R39" s="184"/>
      <c r="S39" s="184"/>
      <c r="T39" s="184"/>
      <c r="U39" s="184"/>
      <c r="V39" s="184"/>
      <c r="W39" s="184"/>
      <c r="X39" s="184"/>
      <c r="Y39" s="184"/>
      <c r="Z39" s="184"/>
    </row>
    <row r="40" spans="1:26" ht="12.75" customHeight="1" x14ac:dyDescent="0.2">
      <c r="A40" s="264"/>
      <c r="B40" s="198" t="s">
        <v>181</v>
      </c>
      <c r="C40" s="199">
        <f t="shared" ref="C40:D40" si="15">SUM(C37:C39)</f>
        <v>1826792.4</v>
      </c>
      <c r="D40" s="200">
        <f t="shared" si="15"/>
        <v>2166410.4</v>
      </c>
      <c r="E40" s="224"/>
      <c r="F40" s="184"/>
      <c r="G40" s="184"/>
      <c r="H40" s="184"/>
      <c r="I40" s="184"/>
      <c r="J40" s="184"/>
      <c r="K40" s="184"/>
      <c r="L40" s="184"/>
      <c r="M40" s="184"/>
      <c r="N40" s="184"/>
      <c r="O40" s="184"/>
      <c r="P40" s="184"/>
      <c r="Q40" s="184"/>
      <c r="R40" s="184"/>
      <c r="S40" s="184"/>
      <c r="T40" s="184"/>
      <c r="U40" s="184"/>
      <c r="V40" s="184"/>
      <c r="W40" s="184"/>
      <c r="X40" s="184"/>
      <c r="Y40" s="184"/>
      <c r="Z40" s="184"/>
    </row>
    <row r="41" spans="1:26" ht="14.25" customHeight="1" x14ac:dyDescent="0.2">
      <c r="A41" s="273" t="s">
        <v>187</v>
      </c>
      <c r="B41" s="187" t="s">
        <v>156</v>
      </c>
      <c r="C41" s="188">
        <f>802654+71752</f>
        <v>874406</v>
      </c>
      <c r="D41" s="191">
        <f>1041133</f>
        <v>1041133</v>
      </c>
      <c r="E41" s="224"/>
      <c r="F41" s="184"/>
      <c r="G41" s="184"/>
      <c r="H41" s="184"/>
      <c r="I41" s="184"/>
      <c r="J41" s="184"/>
      <c r="K41" s="184"/>
      <c r="L41" s="184"/>
      <c r="M41" s="184"/>
      <c r="N41" s="184"/>
      <c r="O41" s="184"/>
      <c r="P41" s="184"/>
      <c r="Q41" s="184"/>
      <c r="R41" s="184"/>
      <c r="S41" s="184"/>
      <c r="T41" s="184"/>
      <c r="U41" s="184"/>
      <c r="V41" s="184"/>
      <c r="W41" s="184"/>
      <c r="X41" s="184"/>
      <c r="Y41" s="184"/>
      <c r="Z41" s="184"/>
    </row>
    <row r="42" spans="1:26" ht="42.75" customHeight="1" x14ac:dyDescent="0.2">
      <c r="A42" s="230"/>
      <c r="B42" s="192" t="s">
        <v>178</v>
      </c>
      <c r="C42" s="195">
        <f t="shared" ref="C42:D42" si="16">+C41*10/100</f>
        <v>87440.6</v>
      </c>
      <c r="D42" s="196">
        <f t="shared" si="16"/>
        <v>104113.3</v>
      </c>
      <c r="E42" s="224"/>
      <c r="F42" s="184"/>
      <c r="G42" s="184"/>
      <c r="H42" s="184"/>
      <c r="I42" s="184"/>
      <c r="J42" s="184"/>
      <c r="K42" s="184"/>
      <c r="L42" s="184"/>
      <c r="M42" s="184"/>
      <c r="N42" s="184"/>
      <c r="O42" s="184"/>
      <c r="P42" s="184"/>
      <c r="Q42" s="184"/>
      <c r="R42" s="184"/>
      <c r="S42" s="184"/>
      <c r="T42" s="184"/>
      <c r="U42" s="184"/>
      <c r="V42" s="184"/>
      <c r="W42" s="184"/>
      <c r="X42" s="184"/>
      <c r="Y42" s="184"/>
      <c r="Z42" s="184"/>
    </row>
    <row r="43" spans="1:26" ht="27" customHeight="1" x14ac:dyDescent="0.2">
      <c r="A43" s="230"/>
      <c r="B43" s="192" t="s">
        <v>179</v>
      </c>
      <c r="C43" s="195">
        <f t="shared" ref="C43:D43" si="17">+C41*10/100</f>
        <v>87440.6</v>
      </c>
      <c r="D43" s="196">
        <f t="shared" si="17"/>
        <v>104113.3</v>
      </c>
      <c r="E43" s="224"/>
      <c r="F43" s="184"/>
      <c r="G43" s="184"/>
      <c r="H43" s="184"/>
      <c r="I43" s="184"/>
      <c r="J43" s="184"/>
      <c r="K43" s="184"/>
      <c r="L43" s="184"/>
      <c r="M43" s="184"/>
      <c r="N43" s="184"/>
      <c r="O43" s="184"/>
      <c r="P43" s="184"/>
      <c r="Q43" s="184"/>
      <c r="R43" s="184"/>
      <c r="S43" s="184"/>
      <c r="T43" s="184"/>
      <c r="U43" s="184"/>
      <c r="V43" s="184"/>
      <c r="W43" s="184"/>
      <c r="X43" s="184"/>
      <c r="Y43" s="184"/>
      <c r="Z43" s="184"/>
    </row>
    <row r="44" spans="1:26" ht="12.75" customHeight="1" x14ac:dyDescent="0.2">
      <c r="A44" s="264"/>
      <c r="B44" s="198" t="s">
        <v>181</v>
      </c>
      <c r="C44" s="199">
        <f t="shared" ref="C44:D44" si="18">SUM(C41:C43)</f>
        <v>1049287.2</v>
      </c>
      <c r="D44" s="200">
        <f t="shared" si="18"/>
        <v>1249359.6000000001</v>
      </c>
      <c r="E44" s="224"/>
      <c r="F44" s="184"/>
      <c r="G44" s="184"/>
      <c r="H44" s="184"/>
      <c r="I44" s="184"/>
      <c r="J44" s="184"/>
      <c r="K44" s="184"/>
      <c r="L44" s="184"/>
      <c r="M44" s="184"/>
      <c r="N44" s="184"/>
      <c r="O44" s="184"/>
      <c r="P44" s="184"/>
      <c r="Q44" s="184"/>
      <c r="R44" s="184"/>
      <c r="S44" s="184"/>
      <c r="T44" s="184"/>
      <c r="U44" s="184"/>
      <c r="V44" s="184"/>
      <c r="W44" s="184"/>
      <c r="X44" s="184"/>
      <c r="Y44" s="184"/>
      <c r="Z44" s="184"/>
    </row>
    <row r="45" spans="1:26" ht="28.5" customHeight="1" x14ac:dyDescent="0.2">
      <c r="A45" s="263" t="s">
        <v>188</v>
      </c>
      <c r="B45" s="187" t="s">
        <v>156</v>
      </c>
      <c r="C45" s="188">
        <f>721225+60000</f>
        <v>781225</v>
      </c>
      <c r="D45" s="191">
        <f>891751+72000</f>
        <v>963751</v>
      </c>
      <c r="E45" s="224"/>
      <c r="F45" s="184"/>
      <c r="G45" s="184"/>
      <c r="H45" s="184"/>
      <c r="I45" s="184"/>
      <c r="J45" s="184"/>
      <c r="K45" s="184"/>
      <c r="L45" s="184"/>
      <c r="M45" s="184"/>
      <c r="N45" s="184"/>
      <c r="O45" s="184"/>
      <c r="P45" s="184"/>
      <c r="Q45" s="184"/>
      <c r="R45" s="184"/>
      <c r="S45" s="184"/>
      <c r="T45" s="184"/>
      <c r="U45" s="184"/>
      <c r="V45" s="184"/>
      <c r="W45" s="184"/>
      <c r="X45" s="184"/>
      <c r="Y45" s="184"/>
      <c r="Z45" s="184"/>
    </row>
    <row r="46" spans="1:26" ht="22.5" customHeight="1" x14ac:dyDescent="0.2">
      <c r="A46" s="230"/>
      <c r="B46" s="192" t="s">
        <v>178</v>
      </c>
      <c r="C46" s="195">
        <f t="shared" ref="C46:D46" si="19">+C45*10/100</f>
        <v>78122.5</v>
      </c>
      <c r="D46" s="196">
        <f t="shared" si="19"/>
        <v>96375.1</v>
      </c>
      <c r="E46" s="224"/>
      <c r="F46" s="184"/>
      <c r="G46" s="184"/>
      <c r="H46" s="184"/>
      <c r="I46" s="184"/>
      <c r="J46" s="184"/>
      <c r="K46" s="184"/>
      <c r="L46" s="184"/>
      <c r="M46" s="184"/>
      <c r="N46" s="184"/>
      <c r="O46" s="184"/>
      <c r="P46" s="184"/>
      <c r="Q46" s="184"/>
      <c r="R46" s="184"/>
      <c r="S46" s="184"/>
      <c r="T46" s="184"/>
      <c r="U46" s="184"/>
      <c r="V46" s="184"/>
      <c r="W46" s="184"/>
      <c r="X46" s="184"/>
      <c r="Y46" s="184"/>
      <c r="Z46" s="184"/>
    </row>
    <row r="47" spans="1:26" ht="21" customHeight="1" x14ac:dyDescent="0.2">
      <c r="A47" s="230"/>
      <c r="B47" s="192" t="s">
        <v>179</v>
      </c>
      <c r="C47" s="195">
        <f t="shared" ref="C47:D47" si="20">+C45*10/100</f>
        <v>78122.5</v>
      </c>
      <c r="D47" s="196">
        <f t="shared" si="20"/>
        <v>96375.1</v>
      </c>
      <c r="E47" s="224"/>
      <c r="F47" s="184"/>
      <c r="G47" s="184"/>
      <c r="H47" s="184"/>
      <c r="I47" s="184"/>
      <c r="J47" s="184"/>
      <c r="K47" s="184"/>
      <c r="L47" s="184"/>
      <c r="M47" s="184"/>
      <c r="N47" s="184"/>
      <c r="O47" s="184"/>
      <c r="P47" s="184"/>
      <c r="Q47" s="184"/>
      <c r="R47" s="184"/>
      <c r="S47" s="184"/>
      <c r="T47" s="184"/>
      <c r="U47" s="184"/>
      <c r="V47" s="184"/>
      <c r="W47" s="184"/>
      <c r="X47" s="184"/>
      <c r="Y47" s="184"/>
      <c r="Z47" s="184"/>
    </row>
    <row r="48" spans="1:26" ht="27.75" customHeight="1" x14ac:dyDescent="0.2">
      <c r="A48" s="264"/>
      <c r="B48" s="204" t="s">
        <v>181</v>
      </c>
      <c r="C48" s="205">
        <f t="shared" ref="C48:D48" si="21">SUM(C45:C46)</f>
        <v>859347.5</v>
      </c>
      <c r="D48" s="206">
        <f t="shared" si="21"/>
        <v>1060126.1000000001</v>
      </c>
      <c r="E48" s="224"/>
      <c r="F48" s="184"/>
      <c r="G48" s="184"/>
      <c r="H48" s="184"/>
      <c r="I48" s="184"/>
      <c r="J48" s="184"/>
      <c r="K48" s="184"/>
      <c r="L48" s="184"/>
      <c r="M48" s="184"/>
      <c r="N48" s="184"/>
      <c r="O48" s="184"/>
      <c r="P48" s="184"/>
      <c r="Q48" s="184"/>
      <c r="R48" s="184"/>
      <c r="S48" s="184"/>
      <c r="T48" s="184"/>
      <c r="U48" s="184"/>
      <c r="V48" s="184"/>
      <c r="W48" s="184"/>
      <c r="X48" s="184"/>
      <c r="Y48" s="184"/>
      <c r="Z48" s="184"/>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A1:K1"/>
    <mergeCell ref="L2:M2"/>
    <mergeCell ref="A3:A4"/>
    <mergeCell ref="B3:B4"/>
    <mergeCell ref="C3:C4"/>
    <mergeCell ref="D3:H3"/>
    <mergeCell ref="I3:I4"/>
    <mergeCell ref="A45:A48"/>
    <mergeCell ref="J3:J4"/>
    <mergeCell ref="K3:K4"/>
    <mergeCell ref="H14:H20"/>
    <mergeCell ref="B24:D24"/>
    <mergeCell ref="E24:E48"/>
    <mergeCell ref="B25:B26"/>
    <mergeCell ref="C25:D25"/>
    <mergeCell ref="A12:F12"/>
    <mergeCell ref="A25:A31"/>
    <mergeCell ref="A32:A36"/>
    <mergeCell ref="A37:A40"/>
    <mergeCell ref="A41:A44"/>
  </mergeCells>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Z1000"/>
  <sheetViews>
    <sheetView topLeftCell="A64" workbookViewId="0">
      <selection activeCell="A83" sqref="A83"/>
    </sheetView>
  </sheetViews>
  <sheetFormatPr baseColWidth="10" defaultColWidth="14.42578125" defaultRowHeight="15" customHeight="1" x14ac:dyDescent="0.2"/>
  <cols>
    <col min="1" max="1" width="57.85546875" customWidth="1"/>
    <col min="2" max="2" width="27.85546875" customWidth="1"/>
    <col min="3" max="4" width="22.7109375" customWidth="1"/>
    <col min="5" max="5" width="22.140625" customWidth="1"/>
    <col min="6" max="6" width="20.7109375" customWidth="1"/>
    <col min="7" max="7" width="16.7109375" customWidth="1"/>
    <col min="8" max="8" width="15.5703125" customWidth="1"/>
    <col min="9" max="10" width="16.42578125" customWidth="1"/>
    <col min="11" max="26" width="10.7109375" customWidth="1"/>
  </cols>
  <sheetData>
    <row r="1" spans="1:26" ht="12.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282" t="s">
        <v>108</v>
      </c>
      <c r="B2" s="283" t="s">
        <v>3</v>
      </c>
      <c r="C2" s="283" t="s">
        <v>176</v>
      </c>
      <c r="D2" s="280" t="s">
        <v>5</v>
      </c>
      <c r="E2" s="281"/>
      <c r="F2" s="2"/>
      <c r="G2" s="2"/>
      <c r="H2" s="2"/>
      <c r="I2" s="2"/>
      <c r="J2" s="2"/>
      <c r="K2" s="2"/>
      <c r="L2" s="2"/>
      <c r="M2" s="2"/>
      <c r="N2" s="2"/>
      <c r="O2" s="2"/>
      <c r="P2" s="2"/>
      <c r="Q2" s="2"/>
      <c r="R2" s="2"/>
      <c r="S2" s="2"/>
      <c r="T2" s="2"/>
      <c r="U2" s="2"/>
      <c r="V2" s="2"/>
      <c r="W2" s="2"/>
      <c r="X2" s="2"/>
      <c r="Y2" s="2"/>
      <c r="Z2" s="2"/>
    </row>
    <row r="3" spans="1:26" ht="12.75" customHeight="1" x14ac:dyDescent="0.2">
      <c r="A3" s="218"/>
      <c r="B3" s="218"/>
      <c r="C3" s="218"/>
      <c r="D3" s="3" t="s">
        <v>8</v>
      </c>
      <c r="E3" s="189" t="s">
        <v>10</v>
      </c>
      <c r="F3" s="2"/>
      <c r="G3" s="2"/>
      <c r="H3" s="2"/>
      <c r="I3" s="2"/>
      <c r="J3" s="2"/>
      <c r="K3" s="2"/>
      <c r="L3" s="2"/>
      <c r="M3" s="2"/>
      <c r="N3" s="2"/>
      <c r="O3" s="2"/>
      <c r="P3" s="2"/>
      <c r="Q3" s="2"/>
      <c r="R3" s="2"/>
      <c r="S3" s="2"/>
      <c r="T3" s="2"/>
      <c r="U3" s="2"/>
      <c r="V3" s="2"/>
      <c r="W3" s="2"/>
      <c r="X3" s="2"/>
      <c r="Y3" s="2"/>
      <c r="Z3" s="2"/>
    </row>
    <row r="4" spans="1:26" ht="12.75" customHeight="1" x14ac:dyDescent="0.2">
      <c r="A4" s="107"/>
      <c r="B4" s="21">
        <f t="shared" ref="B4:B6" si="0">+D4</f>
        <v>0</v>
      </c>
      <c r="C4" s="21"/>
      <c r="D4" s="21"/>
      <c r="E4" s="190"/>
      <c r="F4" s="2"/>
      <c r="G4" s="2"/>
      <c r="H4" s="2"/>
      <c r="I4" s="2"/>
      <c r="J4" s="2"/>
      <c r="K4" s="2"/>
      <c r="L4" s="2"/>
      <c r="M4" s="2"/>
      <c r="N4" s="2"/>
      <c r="O4" s="2"/>
      <c r="P4" s="2"/>
      <c r="Q4" s="2"/>
      <c r="R4" s="2"/>
      <c r="S4" s="2"/>
      <c r="T4" s="2"/>
      <c r="U4" s="2"/>
      <c r="V4" s="2"/>
      <c r="W4" s="2"/>
      <c r="X4" s="2"/>
      <c r="Y4" s="2"/>
      <c r="Z4" s="2"/>
    </row>
    <row r="5" spans="1:26" ht="12.75" customHeight="1" x14ac:dyDescent="0.2">
      <c r="A5" s="107"/>
      <c r="B5" s="21">
        <f t="shared" si="0"/>
        <v>0</v>
      </c>
      <c r="C5" s="21"/>
      <c r="D5" s="21"/>
      <c r="E5" s="190"/>
      <c r="F5" s="2"/>
      <c r="G5" s="2"/>
      <c r="H5" s="2"/>
      <c r="I5" s="2"/>
      <c r="J5" s="2"/>
      <c r="K5" s="2"/>
      <c r="L5" s="2"/>
      <c r="M5" s="2"/>
      <c r="N5" s="2"/>
      <c r="O5" s="2"/>
      <c r="P5" s="2"/>
      <c r="Q5" s="2"/>
      <c r="R5" s="2"/>
      <c r="S5" s="2"/>
      <c r="T5" s="2"/>
      <c r="U5" s="2"/>
      <c r="V5" s="2"/>
      <c r="W5" s="2"/>
      <c r="X5" s="2"/>
      <c r="Y5" s="2"/>
      <c r="Z5" s="2"/>
    </row>
    <row r="6" spans="1:26" ht="12.75" customHeight="1" x14ac:dyDescent="0.2">
      <c r="A6" s="107"/>
      <c r="B6" s="21">
        <f t="shared" si="0"/>
        <v>0</v>
      </c>
      <c r="C6" s="21"/>
      <c r="D6" s="21"/>
      <c r="E6" s="190"/>
      <c r="F6" s="2"/>
      <c r="G6" s="2"/>
      <c r="H6" s="2"/>
      <c r="I6" s="2"/>
      <c r="J6" s="2"/>
      <c r="K6" s="2"/>
      <c r="L6" s="2"/>
      <c r="M6" s="2"/>
      <c r="N6" s="2"/>
      <c r="O6" s="2"/>
      <c r="P6" s="2"/>
      <c r="Q6" s="2"/>
      <c r="R6" s="2"/>
      <c r="S6" s="2"/>
      <c r="T6" s="2"/>
      <c r="U6" s="2"/>
      <c r="V6" s="2"/>
      <c r="W6" s="2"/>
      <c r="X6" s="2"/>
      <c r="Y6" s="2"/>
      <c r="Z6" s="2"/>
    </row>
    <row r="7" spans="1:26" ht="12.75" customHeight="1" x14ac:dyDescent="0.2">
      <c r="A7" s="193" t="s">
        <v>28</v>
      </c>
      <c r="B7" s="194">
        <f t="shared" ref="B7:D7" si="1">SUM(B4:B6)</f>
        <v>0</v>
      </c>
      <c r="C7" s="194">
        <f t="shared" si="1"/>
        <v>0</v>
      </c>
      <c r="D7" s="194">
        <f t="shared" si="1"/>
        <v>0</v>
      </c>
      <c r="E7" s="197"/>
      <c r="F7" s="2"/>
      <c r="G7" s="2"/>
      <c r="H7" s="2"/>
      <c r="I7" s="2"/>
      <c r="J7" s="2"/>
      <c r="K7" s="2"/>
      <c r="L7" s="2"/>
      <c r="M7" s="2"/>
      <c r="N7" s="2"/>
      <c r="O7" s="2"/>
      <c r="P7" s="2"/>
      <c r="Q7" s="2"/>
      <c r="R7" s="2"/>
      <c r="S7" s="2"/>
      <c r="T7" s="2"/>
      <c r="U7" s="2"/>
      <c r="V7" s="2"/>
      <c r="W7" s="2"/>
      <c r="X7" s="2"/>
      <c r="Y7" s="2"/>
      <c r="Z7" s="2"/>
    </row>
    <row r="8" spans="1:26" ht="24" customHeight="1" x14ac:dyDescent="0.2">
      <c r="A8" s="2"/>
      <c r="B8" s="2"/>
      <c r="C8" s="2"/>
      <c r="D8" s="2"/>
      <c r="E8" s="2"/>
      <c r="F8" s="2"/>
      <c r="G8" s="2"/>
      <c r="H8" s="2"/>
      <c r="I8" s="2"/>
      <c r="J8" s="2"/>
      <c r="K8" s="2"/>
      <c r="L8" s="2"/>
      <c r="M8" s="2"/>
      <c r="N8" s="2"/>
      <c r="O8" s="2"/>
      <c r="P8" s="2"/>
      <c r="Q8" s="2"/>
      <c r="R8" s="2"/>
      <c r="S8" s="2"/>
      <c r="T8" s="2"/>
      <c r="U8" s="2"/>
      <c r="V8" s="2"/>
      <c r="W8" s="2"/>
      <c r="X8" s="2"/>
      <c r="Y8" s="2"/>
      <c r="Z8" s="2"/>
    </row>
    <row r="9" spans="1:26" ht="12.75" customHeight="1" x14ac:dyDescent="0.2">
      <c r="A9" s="282" t="s">
        <v>180</v>
      </c>
      <c r="B9" s="283" t="s">
        <v>3</v>
      </c>
      <c r="C9" s="283" t="s">
        <v>176</v>
      </c>
      <c r="D9" s="280" t="s">
        <v>5</v>
      </c>
      <c r="E9" s="281"/>
      <c r="F9" s="2"/>
      <c r="G9" s="2"/>
      <c r="H9" s="2"/>
      <c r="I9" s="2"/>
      <c r="J9" s="2"/>
      <c r="K9" s="2"/>
      <c r="L9" s="2"/>
      <c r="M9" s="2"/>
      <c r="N9" s="2"/>
      <c r="O9" s="2"/>
      <c r="P9" s="2"/>
      <c r="Q9" s="2"/>
      <c r="R9" s="2"/>
      <c r="S9" s="2"/>
      <c r="T9" s="2"/>
      <c r="U9" s="2"/>
      <c r="V9" s="2"/>
      <c r="W9" s="2"/>
      <c r="X9" s="2"/>
      <c r="Y9" s="2"/>
      <c r="Z9" s="2"/>
    </row>
    <row r="10" spans="1:26" ht="12.75" customHeight="1" x14ac:dyDescent="0.2">
      <c r="A10" s="218"/>
      <c r="B10" s="218"/>
      <c r="C10" s="218"/>
      <c r="D10" s="3" t="s">
        <v>8</v>
      </c>
      <c r="E10" s="189" t="s">
        <v>10</v>
      </c>
      <c r="F10" s="2"/>
      <c r="G10" s="2"/>
      <c r="H10" s="2"/>
      <c r="I10" s="2"/>
      <c r="J10" s="2"/>
      <c r="K10" s="2"/>
      <c r="L10" s="2"/>
      <c r="M10" s="2"/>
      <c r="N10" s="2"/>
      <c r="O10" s="2"/>
      <c r="P10" s="2"/>
      <c r="Q10" s="2"/>
      <c r="R10" s="2"/>
      <c r="S10" s="2"/>
      <c r="T10" s="2"/>
      <c r="U10" s="2"/>
      <c r="V10" s="2"/>
      <c r="W10" s="2"/>
      <c r="X10" s="2"/>
      <c r="Y10" s="2"/>
      <c r="Z10" s="2"/>
    </row>
    <row r="11" spans="1:26" ht="12.75" customHeight="1" x14ac:dyDescent="0.2">
      <c r="A11" s="107"/>
      <c r="B11" s="21">
        <f t="shared" ref="B11:B13" si="2">+D11</f>
        <v>0</v>
      </c>
      <c r="C11" s="21"/>
      <c r="D11" s="21"/>
      <c r="E11" s="190"/>
      <c r="F11" s="2"/>
      <c r="G11" s="2"/>
      <c r="H11" s="2"/>
      <c r="I11" s="2"/>
      <c r="J11" s="2"/>
      <c r="K11" s="2"/>
      <c r="L11" s="2"/>
      <c r="M11" s="2"/>
      <c r="N11" s="2"/>
      <c r="O11" s="2"/>
      <c r="P11" s="2"/>
      <c r="Q11" s="2"/>
      <c r="R11" s="2"/>
      <c r="S11" s="2"/>
      <c r="T11" s="2"/>
      <c r="U11" s="2"/>
      <c r="V11" s="2"/>
      <c r="W11" s="2"/>
      <c r="X11" s="2"/>
      <c r="Y11" s="2"/>
      <c r="Z11" s="2"/>
    </row>
    <row r="12" spans="1:26" ht="12.75" customHeight="1" x14ac:dyDescent="0.2">
      <c r="A12" s="107"/>
      <c r="B12" s="21">
        <f t="shared" si="2"/>
        <v>0</v>
      </c>
      <c r="C12" s="21"/>
      <c r="D12" s="21"/>
      <c r="E12" s="190"/>
      <c r="F12" s="2"/>
      <c r="G12" s="2"/>
      <c r="H12" s="2"/>
      <c r="I12" s="2"/>
      <c r="J12" s="2"/>
      <c r="K12" s="2"/>
      <c r="L12" s="2"/>
      <c r="M12" s="2"/>
      <c r="N12" s="2"/>
      <c r="O12" s="2"/>
      <c r="P12" s="2"/>
      <c r="Q12" s="2"/>
      <c r="R12" s="2"/>
      <c r="S12" s="2"/>
      <c r="T12" s="2"/>
      <c r="U12" s="2"/>
      <c r="V12" s="2"/>
      <c r="W12" s="2"/>
      <c r="X12" s="2"/>
      <c r="Y12" s="2"/>
      <c r="Z12" s="2"/>
    </row>
    <row r="13" spans="1:26" ht="12.75" customHeight="1" x14ac:dyDescent="0.2">
      <c r="A13" s="107"/>
      <c r="B13" s="21">
        <f t="shared" si="2"/>
        <v>0</v>
      </c>
      <c r="C13" s="21"/>
      <c r="D13" s="21"/>
      <c r="E13" s="190"/>
      <c r="F13" s="2"/>
      <c r="G13" s="2"/>
      <c r="H13" s="2"/>
      <c r="I13" s="2"/>
      <c r="J13" s="2"/>
      <c r="K13" s="2"/>
      <c r="L13" s="2"/>
      <c r="M13" s="2"/>
      <c r="N13" s="2"/>
      <c r="O13" s="2"/>
      <c r="P13" s="2"/>
      <c r="Q13" s="2"/>
      <c r="R13" s="2"/>
      <c r="S13" s="2"/>
      <c r="T13" s="2"/>
      <c r="U13" s="2"/>
      <c r="V13" s="2"/>
      <c r="W13" s="2"/>
      <c r="X13" s="2"/>
      <c r="Y13" s="2"/>
      <c r="Z13" s="2"/>
    </row>
    <row r="14" spans="1:26" ht="12.75" customHeight="1" x14ac:dyDescent="0.2">
      <c r="A14" s="193" t="s">
        <v>28</v>
      </c>
      <c r="B14" s="194">
        <f t="shared" ref="B14:D14" si="3">SUM(B11:B13)</f>
        <v>0</v>
      </c>
      <c r="C14" s="194">
        <f t="shared" si="3"/>
        <v>0</v>
      </c>
      <c r="D14" s="194">
        <f t="shared" si="3"/>
        <v>0</v>
      </c>
      <c r="E14" s="197"/>
      <c r="F14" s="2"/>
      <c r="G14" s="2"/>
      <c r="H14" s="2"/>
      <c r="I14" s="2"/>
      <c r="J14" s="2"/>
      <c r="K14" s="2"/>
      <c r="L14" s="2"/>
      <c r="M14" s="2"/>
      <c r="N14" s="2"/>
      <c r="O14" s="2"/>
      <c r="P14" s="2"/>
      <c r="Q14" s="2"/>
      <c r="R14" s="2"/>
      <c r="S14" s="2"/>
      <c r="T14" s="2"/>
      <c r="U14" s="2"/>
      <c r="V14" s="2"/>
      <c r="W14" s="2"/>
      <c r="X14" s="2"/>
      <c r="Y14" s="2"/>
      <c r="Z14" s="2"/>
    </row>
    <row r="15" spans="1:26" ht="24"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21.75" customHeight="1" x14ac:dyDescent="0.2">
      <c r="A16" s="282" t="s">
        <v>184</v>
      </c>
      <c r="B16" s="283" t="s">
        <v>3</v>
      </c>
      <c r="C16" s="283" t="s">
        <v>176</v>
      </c>
      <c r="D16" s="283" t="s">
        <v>4</v>
      </c>
      <c r="E16" s="280" t="s">
        <v>5</v>
      </c>
      <c r="F16" s="281"/>
      <c r="G16" s="2"/>
      <c r="H16" s="2"/>
      <c r="I16" s="2"/>
      <c r="J16" s="2"/>
      <c r="K16" s="2"/>
      <c r="L16" s="2"/>
      <c r="M16" s="2"/>
      <c r="N16" s="2"/>
      <c r="O16" s="2"/>
      <c r="P16" s="2"/>
      <c r="Q16" s="2"/>
      <c r="R16" s="2"/>
      <c r="S16" s="2"/>
      <c r="T16" s="2"/>
      <c r="U16" s="2"/>
      <c r="V16" s="2"/>
      <c r="W16" s="2"/>
      <c r="X16" s="2"/>
      <c r="Y16" s="2"/>
      <c r="Z16" s="2"/>
    </row>
    <row r="17" spans="1:26" ht="12.75" customHeight="1" x14ac:dyDescent="0.2">
      <c r="A17" s="218"/>
      <c r="B17" s="218"/>
      <c r="C17" s="218"/>
      <c r="D17" s="218"/>
      <c r="E17" s="3" t="s">
        <v>8</v>
      </c>
      <c r="F17" s="189" t="s">
        <v>10</v>
      </c>
      <c r="G17" s="2"/>
      <c r="H17" s="2"/>
      <c r="I17" s="2"/>
      <c r="J17" s="2"/>
      <c r="K17" s="2"/>
      <c r="L17" s="2"/>
      <c r="M17" s="2"/>
      <c r="N17" s="2"/>
      <c r="O17" s="2"/>
      <c r="P17" s="2"/>
      <c r="Q17" s="2"/>
      <c r="R17" s="2"/>
      <c r="S17" s="2"/>
      <c r="T17" s="2"/>
      <c r="U17" s="2"/>
      <c r="V17" s="2"/>
      <c r="W17" s="2"/>
      <c r="X17" s="2"/>
      <c r="Y17" s="2"/>
      <c r="Z17" s="2"/>
    </row>
    <row r="18" spans="1:26" ht="12.75" customHeight="1" x14ac:dyDescent="0.2">
      <c r="A18" s="107"/>
      <c r="B18" s="21">
        <f t="shared" ref="B18:B20" si="4">+D18+E18</f>
        <v>0</v>
      </c>
      <c r="C18" s="21"/>
      <c r="D18" s="21"/>
      <c r="E18" s="21"/>
      <c r="F18" s="190"/>
      <c r="G18" s="2"/>
      <c r="H18" s="2"/>
      <c r="I18" s="2"/>
      <c r="J18" s="2"/>
      <c r="K18" s="2"/>
      <c r="L18" s="2"/>
      <c r="M18" s="2"/>
      <c r="N18" s="2"/>
      <c r="O18" s="2"/>
      <c r="P18" s="2"/>
      <c r="Q18" s="2"/>
      <c r="R18" s="2"/>
      <c r="S18" s="2"/>
      <c r="T18" s="2"/>
      <c r="U18" s="2"/>
      <c r="V18" s="2"/>
      <c r="W18" s="2"/>
      <c r="X18" s="2"/>
      <c r="Y18" s="2"/>
      <c r="Z18" s="2"/>
    </row>
    <row r="19" spans="1:26" ht="12.75" customHeight="1" x14ac:dyDescent="0.2">
      <c r="A19" s="107"/>
      <c r="B19" s="21">
        <f t="shared" si="4"/>
        <v>0</v>
      </c>
      <c r="C19" s="21"/>
      <c r="D19" s="21"/>
      <c r="E19" s="21"/>
      <c r="F19" s="190"/>
      <c r="G19" s="2"/>
      <c r="H19" s="2"/>
      <c r="I19" s="2"/>
      <c r="J19" s="2"/>
      <c r="K19" s="2"/>
      <c r="L19" s="2"/>
      <c r="M19" s="2"/>
      <c r="N19" s="2"/>
      <c r="O19" s="2"/>
      <c r="P19" s="2"/>
      <c r="Q19" s="2"/>
      <c r="R19" s="2"/>
      <c r="S19" s="2"/>
      <c r="T19" s="2"/>
      <c r="U19" s="2"/>
      <c r="V19" s="2"/>
      <c r="W19" s="2"/>
      <c r="X19" s="2"/>
      <c r="Y19" s="2"/>
      <c r="Z19" s="2"/>
    </row>
    <row r="20" spans="1:26" ht="12.75" customHeight="1" x14ac:dyDescent="0.2">
      <c r="A20" s="107"/>
      <c r="B20" s="21">
        <f t="shared" si="4"/>
        <v>0</v>
      </c>
      <c r="C20" s="21"/>
      <c r="D20" s="21"/>
      <c r="E20" s="21"/>
      <c r="F20" s="190"/>
      <c r="G20" s="2"/>
      <c r="H20" s="2"/>
      <c r="I20" s="2"/>
      <c r="J20" s="2"/>
      <c r="K20" s="2"/>
      <c r="L20" s="2"/>
      <c r="M20" s="2"/>
      <c r="N20" s="2"/>
      <c r="O20" s="2"/>
      <c r="P20" s="2"/>
      <c r="Q20" s="2"/>
      <c r="R20" s="2"/>
      <c r="S20" s="2"/>
      <c r="T20" s="2"/>
      <c r="U20" s="2"/>
      <c r="V20" s="2"/>
      <c r="W20" s="2"/>
      <c r="X20" s="2"/>
      <c r="Y20" s="2"/>
      <c r="Z20" s="2"/>
    </row>
    <row r="21" spans="1:26" ht="12.75" customHeight="1" x14ac:dyDescent="0.2">
      <c r="A21" s="193" t="s">
        <v>28</v>
      </c>
      <c r="B21" s="194">
        <f t="shared" ref="B21:E21" si="5">SUM(B18:B20)</f>
        <v>0</v>
      </c>
      <c r="C21" s="194">
        <f t="shared" si="5"/>
        <v>0</v>
      </c>
      <c r="D21" s="194">
        <f t="shared" si="5"/>
        <v>0</v>
      </c>
      <c r="E21" s="194">
        <f t="shared" si="5"/>
        <v>0</v>
      </c>
      <c r="F21" s="197"/>
      <c r="G21" s="2"/>
      <c r="H21" s="2"/>
      <c r="I21" s="2"/>
      <c r="J21" s="2"/>
      <c r="K21" s="2"/>
      <c r="L21" s="2"/>
      <c r="M21" s="2"/>
      <c r="N21" s="2"/>
      <c r="O21" s="2"/>
      <c r="P21" s="2"/>
      <c r="Q21" s="2"/>
      <c r="R21" s="2"/>
      <c r="S21" s="2"/>
      <c r="T21" s="2"/>
      <c r="U21" s="2"/>
      <c r="V21" s="2"/>
      <c r="W21" s="2"/>
      <c r="X21" s="2"/>
      <c r="Y21" s="2"/>
      <c r="Z21" s="2"/>
    </row>
    <row r="22" spans="1:26" ht="24"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21.75" customHeight="1" x14ac:dyDescent="0.2">
      <c r="A23" s="282" t="s">
        <v>186</v>
      </c>
      <c r="B23" s="283" t="s">
        <v>3</v>
      </c>
      <c r="C23" s="283" t="s">
        <v>176</v>
      </c>
      <c r="D23" s="283" t="s">
        <v>4</v>
      </c>
      <c r="E23" s="280" t="s">
        <v>5</v>
      </c>
      <c r="F23" s="281"/>
      <c r="G23" s="2"/>
      <c r="H23" s="2"/>
      <c r="I23" s="2"/>
      <c r="J23" s="2"/>
      <c r="K23" s="2"/>
      <c r="L23" s="2"/>
      <c r="M23" s="2"/>
      <c r="N23" s="2"/>
      <c r="O23" s="2"/>
      <c r="P23" s="2"/>
      <c r="Q23" s="2"/>
      <c r="R23" s="2"/>
      <c r="S23" s="2"/>
      <c r="T23" s="2"/>
      <c r="U23" s="2"/>
      <c r="V23" s="2"/>
      <c r="W23" s="2"/>
      <c r="X23" s="2"/>
      <c r="Y23" s="2"/>
      <c r="Z23" s="2"/>
    </row>
    <row r="24" spans="1:26" ht="12.75" customHeight="1" x14ac:dyDescent="0.2">
      <c r="A24" s="218"/>
      <c r="B24" s="218"/>
      <c r="C24" s="218"/>
      <c r="D24" s="218"/>
      <c r="E24" s="3" t="s">
        <v>8</v>
      </c>
      <c r="F24" s="189" t="s">
        <v>10</v>
      </c>
      <c r="G24" s="2"/>
      <c r="H24" s="2"/>
      <c r="I24" s="2"/>
      <c r="J24" s="2"/>
      <c r="K24" s="2"/>
      <c r="L24" s="2"/>
      <c r="M24" s="2"/>
      <c r="N24" s="2"/>
      <c r="O24" s="2"/>
      <c r="P24" s="2"/>
      <c r="Q24" s="2"/>
      <c r="R24" s="2"/>
      <c r="S24" s="2"/>
      <c r="T24" s="2"/>
      <c r="U24" s="2"/>
      <c r="V24" s="2"/>
      <c r="W24" s="2"/>
      <c r="X24" s="2"/>
      <c r="Y24" s="2"/>
      <c r="Z24" s="2"/>
    </row>
    <row r="25" spans="1:26" ht="12.75" customHeight="1" x14ac:dyDescent="0.2">
      <c r="A25" s="107"/>
      <c r="B25" s="21">
        <f t="shared" ref="B25:B27" si="6">+D25+E25</f>
        <v>0</v>
      </c>
      <c r="C25" s="21"/>
      <c r="D25" s="21"/>
      <c r="E25" s="21"/>
      <c r="F25" s="190"/>
      <c r="G25" s="2"/>
      <c r="H25" s="2"/>
      <c r="I25" s="2"/>
      <c r="J25" s="2"/>
      <c r="K25" s="2"/>
      <c r="L25" s="2"/>
      <c r="M25" s="2"/>
      <c r="N25" s="2"/>
      <c r="O25" s="2"/>
      <c r="P25" s="2"/>
      <c r="Q25" s="2"/>
      <c r="R25" s="2"/>
      <c r="S25" s="2"/>
      <c r="T25" s="2"/>
      <c r="U25" s="2"/>
      <c r="V25" s="2"/>
      <c r="W25" s="2"/>
      <c r="X25" s="2"/>
      <c r="Y25" s="2"/>
      <c r="Z25" s="2"/>
    </row>
    <row r="26" spans="1:26" ht="12.75" customHeight="1" x14ac:dyDescent="0.2">
      <c r="A26" s="107"/>
      <c r="B26" s="21">
        <f t="shared" si="6"/>
        <v>0</v>
      </c>
      <c r="C26" s="21"/>
      <c r="D26" s="21"/>
      <c r="E26" s="21"/>
      <c r="F26" s="190"/>
      <c r="G26" s="2"/>
      <c r="H26" s="2"/>
      <c r="I26" s="2"/>
      <c r="J26" s="2"/>
      <c r="K26" s="2"/>
      <c r="L26" s="2"/>
      <c r="M26" s="2"/>
      <c r="N26" s="2"/>
      <c r="O26" s="2"/>
      <c r="P26" s="2"/>
      <c r="Q26" s="2"/>
      <c r="R26" s="2"/>
      <c r="S26" s="2"/>
      <c r="T26" s="2"/>
      <c r="U26" s="2"/>
      <c r="V26" s="2"/>
      <c r="W26" s="2"/>
      <c r="X26" s="2"/>
      <c r="Y26" s="2"/>
      <c r="Z26" s="2"/>
    </row>
    <row r="27" spans="1:26" ht="12.75" customHeight="1" x14ac:dyDescent="0.2">
      <c r="A27" s="107"/>
      <c r="B27" s="21">
        <f t="shared" si="6"/>
        <v>0</v>
      </c>
      <c r="C27" s="21"/>
      <c r="D27" s="21"/>
      <c r="E27" s="21"/>
      <c r="F27" s="190"/>
      <c r="G27" s="2"/>
      <c r="H27" s="2"/>
      <c r="I27" s="2"/>
      <c r="J27" s="2"/>
      <c r="K27" s="2"/>
      <c r="L27" s="2"/>
      <c r="M27" s="2"/>
      <c r="N27" s="2"/>
      <c r="O27" s="2"/>
      <c r="P27" s="2"/>
      <c r="Q27" s="2"/>
      <c r="R27" s="2"/>
      <c r="S27" s="2"/>
      <c r="T27" s="2"/>
      <c r="U27" s="2"/>
      <c r="V27" s="2"/>
      <c r="W27" s="2"/>
      <c r="X27" s="2"/>
      <c r="Y27" s="2"/>
      <c r="Z27" s="2"/>
    </row>
    <row r="28" spans="1:26" ht="12.75" customHeight="1" x14ac:dyDescent="0.2">
      <c r="A28" s="193" t="s">
        <v>28</v>
      </c>
      <c r="B28" s="194">
        <f t="shared" ref="B28:E28" si="7">SUM(B25:B27)</f>
        <v>0</v>
      </c>
      <c r="C28" s="194">
        <f t="shared" si="7"/>
        <v>0</v>
      </c>
      <c r="D28" s="194">
        <f t="shared" si="7"/>
        <v>0</v>
      </c>
      <c r="E28" s="194">
        <f t="shared" si="7"/>
        <v>0</v>
      </c>
      <c r="F28" s="197"/>
      <c r="G28" s="2"/>
      <c r="H28" s="2"/>
      <c r="I28" s="2"/>
      <c r="J28" s="2"/>
      <c r="K28" s="2"/>
      <c r="L28" s="2"/>
      <c r="M28" s="2"/>
      <c r="N28" s="2"/>
      <c r="O28" s="2"/>
      <c r="P28" s="2"/>
      <c r="Q28" s="2"/>
      <c r="R28" s="2"/>
      <c r="S28" s="2"/>
      <c r="T28" s="2"/>
      <c r="U28" s="2"/>
      <c r="V28" s="2"/>
      <c r="W28" s="2"/>
      <c r="X28" s="2"/>
      <c r="Y28" s="2"/>
      <c r="Z28" s="2"/>
    </row>
    <row r="29" spans="1:26" ht="24"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82" t="s">
        <v>112</v>
      </c>
      <c r="B30" s="283" t="s">
        <v>3</v>
      </c>
      <c r="C30" s="283" t="s">
        <v>176</v>
      </c>
      <c r="D30" s="283" t="s">
        <v>4</v>
      </c>
      <c r="E30" s="280" t="s">
        <v>5</v>
      </c>
      <c r="F30" s="281"/>
      <c r="G30" s="2"/>
      <c r="H30" s="2"/>
      <c r="I30" s="2"/>
      <c r="J30" s="2"/>
      <c r="K30" s="2"/>
      <c r="L30" s="2"/>
      <c r="M30" s="2"/>
      <c r="N30" s="2"/>
      <c r="O30" s="2"/>
      <c r="P30" s="2"/>
      <c r="Q30" s="2"/>
      <c r="R30" s="2"/>
      <c r="S30" s="2"/>
      <c r="T30" s="2"/>
      <c r="U30" s="2"/>
      <c r="V30" s="2"/>
      <c r="W30" s="2"/>
      <c r="X30" s="2"/>
      <c r="Y30" s="2"/>
      <c r="Z30" s="2"/>
    </row>
    <row r="31" spans="1:26" ht="12.75" customHeight="1" x14ac:dyDescent="0.2">
      <c r="A31" s="218"/>
      <c r="B31" s="218"/>
      <c r="C31" s="218"/>
      <c r="D31" s="218"/>
      <c r="E31" s="3" t="s">
        <v>8</v>
      </c>
      <c r="F31" s="189" t="s">
        <v>10</v>
      </c>
      <c r="G31" s="2"/>
      <c r="H31" s="2"/>
      <c r="I31" s="2"/>
      <c r="J31" s="2"/>
      <c r="K31" s="2"/>
      <c r="L31" s="2"/>
      <c r="M31" s="2"/>
      <c r="N31" s="2"/>
      <c r="O31" s="2"/>
      <c r="P31" s="2"/>
      <c r="Q31" s="2"/>
      <c r="R31" s="2"/>
      <c r="S31" s="2"/>
      <c r="T31" s="2"/>
      <c r="U31" s="2"/>
      <c r="V31" s="2"/>
      <c r="W31" s="2"/>
      <c r="X31" s="2"/>
      <c r="Y31" s="2"/>
      <c r="Z31" s="2"/>
    </row>
    <row r="32" spans="1:26" ht="12.75" customHeight="1" x14ac:dyDescent="0.2">
      <c r="A32" s="107"/>
      <c r="B32" s="21">
        <f t="shared" ref="B32:B34" si="8">+D32+E32</f>
        <v>0</v>
      </c>
      <c r="C32" s="21"/>
      <c r="D32" s="21"/>
      <c r="E32" s="21"/>
      <c r="F32" s="190"/>
      <c r="G32" s="2"/>
      <c r="H32" s="2"/>
      <c r="I32" s="2"/>
      <c r="J32" s="2"/>
      <c r="K32" s="2"/>
      <c r="L32" s="2"/>
      <c r="M32" s="2"/>
      <c r="N32" s="2"/>
      <c r="O32" s="2"/>
      <c r="P32" s="2"/>
      <c r="Q32" s="2"/>
      <c r="R32" s="2"/>
      <c r="S32" s="2"/>
      <c r="T32" s="2"/>
      <c r="U32" s="2"/>
      <c r="V32" s="2"/>
      <c r="W32" s="2"/>
      <c r="X32" s="2"/>
      <c r="Y32" s="2"/>
      <c r="Z32" s="2"/>
    </row>
    <row r="33" spans="1:26" ht="12.75" customHeight="1" x14ac:dyDescent="0.2">
      <c r="A33" s="107"/>
      <c r="B33" s="21">
        <f t="shared" si="8"/>
        <v>0</v>
      </c>
      <c r="C33" s="21"/>
      <c r="D33" s="21"/>
      <c r="E33" s="21"/>
      <c r="F33" s="190"/>
      <c r="G33" s="2"/>
      <c r="H33" s="2"/>
      <c r="I33" s="2"/>
      <c r="J33" s="2"/>
      <c r="K33" s="2"/>
      <c r="L33" s="2"/>
      <c r="M33" s="2"/>
      <c r="N33" s="2"/>
      <c r="O33" s="2"/>
      <c r="P33" s="2"/>
      <c r="Q33" s="2"/>
      <c r="R33" s="2"/>
      <c r="S33" s="2"/>
      <c r="T33" s="2"/>
      <c r="U33" s="2"/>
      <c r="V33" s="2"/>
      <c r="W33" s="2"/>
      <c r="X33" s="2"/>
      <c r="Y33" s="2"/>
      <c r="Z33" s="2"/>
    </row>
    <row r="34" spans="1:26" ht="12.75" customHeight="1" x14ac:dyDescent="0.2">
      <c r="A34" s="107"/>
      <c r="B34" s="21">
        <f t="shared" si="8"/>
        <v>0</v>
      </c>
      <c r="C34" s="21"/>
      <c r="D34" s="21"/>
      <c r="E34" s="21"/>
      <c r="F34" s="190"/>
      <c r="G34" s="2"/>
      <c r="H34" s="2"/>
      <c r="I34" s="2"/>
      <c r="J34" s="2"/>
      <c r="K34" s="2"/>
      <c r="L34" s="2"/>
      <c r="M34" s="2"/>
      <c r="N34" s="2"/>
      <c r="O34" s="2"/>
      <c r="P34" s="2"/>
      <c r="Q34" s="2"/>
      <c r="R34" s="2"/>
      <c r="S34" s="2"/>
      <c r="T34" s="2"/>
      <c r="U34" s="2"/>
      <c r="V34" s="2"/>
      <c r="W34" s="2"/>
      <c r="X34" s="2"/>
      <c r="Y34" s="2"/>
      <c r="Z34" s="2"/>
    </row>
    <row r="35" spans="1:26" ht="12.75" customHeight="1" x14ac:dyDescent="0.2">
      <c r="A35" s="193" t="s">
        <v>28</v>
      </c>
      <c r="B35" s="194">
        <f t="shared" ref="B35:E35" si="9">SUM(B32:B34)</f>
        <v>0</v>
      </c>
      <c r="C35" s="194">
        <f t="shared" si="9"/>
        <v>0</v>
      </c>
      <c r="D35" s="194">
        <f t="shared" si="9"/>
        <v>0</v>
      </c>
      <c r="E35" s="194">
        <f t="shared" si="9"/>
        <v>0</v>
      </c>
      <c r="F35" s="197"/>
      <c r="G35" s="2"/>
      <c r="H35" s="2"/>
      <c r="I35" s="2"/>
      <c r="J35" s="2"/>
      <c r="K35" s="2"/>
      <c r="L35" s="2"/>
      <c r="M35" s="2"/>
      <c r="N35" s="2"/>
      <c r="O35" s="2"/>
      <c r="P35" s="2"/>
      <c r="Q35" s="2"/>
      <c r="R35" s="2"/>
      <c r="S35" s="2"/>
      <c r="T35" s="2"/>
      <c r="U35" s="2"/>
      <c r="V35" s="2"/>
      <c r="W35" s="2"/>
      <c r="X35" s="2"/>
      <c r="Y35" s="2"/>
      <c r="Z35" s="2"/>
    </row>
    <row r="36" spans="1:26" ht="24"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82" t="s">
        <v>189</v>
      </c>
      <c r="B37" s="283" t="s">
        <v>3</v>
      </c>
      <c r="C37" s="283" t="s">
        <v>176</v>
      </c>
      <c r="D37" s="283" t="s">
        <v>4</v>
      </c>
      <c r="E37" s="280" t="s">
        <v>5</v>
      </c>
      <c r="F37" s="281"/>
      <c r="G37" s="2"/>
      <c r="H37" s="2"/>
      <c r="I37" s="2"/>
      <c r="J37" s="2"/>
      <c r="K37" s="2"/>
      <c r="L37" s="2"/>
      <c r="M37" s="2"/>
      <c r="N37" s="2"/>
      <c r="O37" s="2"/>
      <c r="P37" s="2"/>
      <c r="Q37" s="2"/>
      <c r="R37" s="2"/>
      <c r="S37" s="2"/>
      <c r="T37" s="2"/>
      <c r="U37" s="2"/>
      <c r="V37" s="2"/>
      <c r="W37" s="2"/>
      <c r="X37" s="2"/>
      <c r="Y37" s="2"/>
      <c r="Z37" s="2"/>
    </row>
    <row r="38" spans="1:26" ht="12.75" customHeight="1" x14ac:dyDescent="0.2">
      <c r="A38" s="218"/>
      <c r="B38" s="218"/>
      <c r="C38" s="218"/>
      <c r="D38" s="218"/>
      <c r="E38" s="3" t="s">
        <v>8</v>
      </c>
      <c r="F38" s="189" t="s">
        <v>10</v>
      </c>
      <c r="G38" s="2"/>
      <c r="H38" s="2"/>
      <c r="I38" s="2"/>
      <c r="J38" s="2"/>
      <c r="K38" s="2"/>
      <c r="L38" s="2"/>
      <c r="M38" s="2"/>
      <c r="N38" s="2"/>
      <c r="O38" s="2"/>
      <c r="P38" s="2"/>
      <c r="Q38" s="2"/>
      <c r="R38" s="2"/>
      <c r="S38" s="2"/>
      <c r="T38" s="2"/>
      <c r="U38" s="2"/>
      <c r="V38" s="2"/>
      <c r="W38" s="2"/>
      <c r="X38" s="2"/>
      <c r="Y38" s="2"/>
      <c r="Z38" s="2"/>
    </row>
    <row r="39" spans="1:26" ht="12.75" customHeight="1" x14ac:dyDescent="0.2">
      <c r="A39" s="107"/>
      <c r="B39" s="21">
        <f t="shared" ref="B39:B41" si="10">+D39+E39</f>
        <v>0</v>
      </c>
      <c r="C39" s="21"/>
      <c r="D39" s="21"/>
      <c r="E39" s="21"/>
      <c r="F39" s="190"/>
      <c r="G39" s="2"/>
      <c r="H39" s="2"/>
      <c r="I39" s="2"/>
      <c r="J39" s="2"/>
      <c r="K39" s="2"/>
      <c r="L39" s="2"/>
      <c r="M39" s="2"/>
      <c r="N39" s="2"/>
      <c r="O39" s="2"/>
      <c r="P39" s="2"/>
      <c r="Q39" s="2"/>
      <c r="R39" s="2"/>
      <c r="S39" s="2"/>
      <c r="T39" s="2"/>
      <c r="U39" s="2"/>
      <c r="V39" s="2"/>
      <c r="W39" s="2"/>
      <c r="X39" s="2"/>
      <c r="Y39" s="2"/>
      <c r="Z39" s="2"/>
    </row>
    <row r="40" spans="1:26" ht="12.75" customHeight="1" x14ac:dyDescent="0.2">
      <c r="A40" s="107"/>
      <c r="B40" s="21">
        <f t="shared" si="10"/>
        <v>0</v>
      </c>
      <c r="C40" s="21"/>
      <c r="D40" s="21"/>
      <c r="E40" s="21"/>
      <c r="F40" s="190"/>
      <c r="G40" s="2"/>
      <c r="H40" s="2"/>
      <c r="I40" s="2"/>
      <c r="J40" s="2"/>
      <c r="K40" s="2"/>
      <c r="L40" s="2"/>
      <c r="M40" s="2"/>
      <c r="N40" s="2"/>
      <c r="O40" s="2"/>
      <c r="P40" s="2"/>
      <c r="Q40" s="2"/>
      <c r="R40" s="2"/>
      <c r="S40" s="2"/>
      <c r="T40" s="2"/>
      <c r="U40" s="2"/>
      <c r="V40" s="2"/>
      <c r="W40" s="2"/>
      <c r="X40" s="2"/>
      <c r="Y40" s="2"/>
      <c r="Z40" s="2"/>
    </row>
    <row r="41" spans="1:26" ht="12.75" customHeight="1" x14ac:dyDescent="0.2">
      <c r="A41" s="107"/>
      <c r="B41" s="21">
        <f t="shared" si="10"/>
        <v>0</v>
      </c>
      <c r="C41" s="21"/>
      <c r="D41" s="21"/>
      <c r="E41" s="21"/>
      <c r="F41" s="190"/>
      <c r="G41" s="2"/>
      <c r="H41" s="2"/>
      <c r="I41" s="2"/>
      <c r="J41" s="2"/>
      <c r="K41" s="2"/>
      <c r="L41" s="2"/>
      <c r="M41" s="2"/>
      <c r="N41" s="2"/>
      <c r="O41" s="2"/>
      <c r="P41" s="2"/>
      <c r="Q41" s="2"/>
      <c r="R41" s="2"/>
      <c r="S41" s="2"/>
      <c r="T41" s="2"/>
      <c r="U41" s="2"/>
      <c r="V41" s="2"/>
      <c r="W41" s="2"/>
      <c r="X41" s="2"/>
      <c r="Y41" s="2"/>
      <c r="Z41" s="2"/>
    </row>
    <row r="42" spans="1:26" ht="12.75" customHeight="1" x14ac:dyDescent="0.2">
      <c r="A42" s="193" t="s">
        <v>28</v>
      </c>
      <c r="B42" s="194">
        <f t="shared" ref="B42:E42" si="11">SUM(B39:B41)</f>
        <v>0</v>
      </c>
      <c r="C42" s="194">
        <f t="shared" si="11"/>
        <v>0</v>
      </c>
      <c r="D42" s="194">
        <f t="shared" si="11"/>
        <v>0</v>
      </c>
      <c r="E42" s="194">
        <f t="shared" si="11"/>
        <v>0</v>
      </c>
      <c r="F42" s="197"/>
      <c r="G42" s="2"/>
      <c r="H42" s="2"/>
      <c r="I42" s="2"/>
      <c r="J42" s="2"/>
      <c r="K42" s="2"/>
      <c r="L42" s="2"/>
      <c r="M42" s="2"/>
      <c r="N42" s="2"/>
      <c r="O42" s="2"/>
      <c r="P42" s="2"/>
      <c r="Q42" s="2"/>
      <c r="R42" s="2"/>
      <c r="S42" s="2"/>
      <c r="T42" s="2"/>
      <c r="U42" s="2"/>
      <c r="V42" s="2"/>
      <c r="W42" s="2"/>
      <c r="X42" s="2"/>
      <c r="Y42" s="2"/>
      <c r="Z42" s="2"/>
    </row>
    <row r="43" spans="1:26" ht="24"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82" t="s">
        <v>190</v>
      </c>
      <c r="B44" s="283" t="s">
        <v>3</v>
      </c>
      <c r="C44" s="283" t="s">
        <v>176</v>
      </c>
      <c r="D44" s="283" t="s">
        <v>4</v>
      </c>
      <c r="E44" s="280" t="s">
        <v>5</v>
      </c>
      <c r="F44" s="281"/>
      <c r="G44" s="2"/>
      <c r="H44" s="2"/>
      <c r="I44" s="2"/>
      <c r="J44" s="2"/>
      <c r="K44" s="2"/>
      <c r="L44" s="2"/>
      <c r="M44" s="2"/>
      <c r="N44" s="2"/>
      <c r="O44" s="2"/>
      <c r="P44" s="2"/>
      <c r="Q44" s="2"/>
      <c r="R44" s="2"/>
      <c r="S44" s="2"/>
      <c r="T44" s="2"/>
      <c r="U44" s="2"/>
      <c r="V44" s="2"/>
      <c r="W44" s="2"/>
      <c r="X44" s="2"/>
      <c r="Y44" s="2"/>
      <c r="Z44" s="2"/>
    </row>
    <row r="45" spans="1:26" ht="12.75" customHeight="1" x14ac:dyDescent="0.2">
      <c r="A45" s="218"/>
      <c r="B45" s="218"/>
      <c r="C45" s="218"/>
      <c r="D45" s="218"/>
      <c r="E45" s="3" t="s">
        <v>8</v>
      </c>
      <c r="F45" s="189" t="s">
        <v>10</v>
      </c>
      <c r="G45" s="2"/>
      <c r="H45" s="2"/>
      <c r="I45" s="2"/>
      <c r="J45" s="2"/>
      <c r="K45" s="2"/>
      <c r="L45" s="2"/>
      <c r="M45" s="2"/>
      <c r="N45" s="2"/>
      <c r="O45" s="2"/>
      <c r="P45" s="2"/>
      <c r="Q45" s="2"/>
      <c r="R45" s="2"/>
      <c r="S45" s="2"/>
      <c r="T45" s="2"/>
      <c r="U45" s="2"/>
      <c r="V45" s="2"/>
      <c r="W45" s="2"/>
      <c r="X45" s="2"/>
      <c r="Y45" s="2"/>
      <c r="Z45" s="2"/>
    </row>
    <row r="46" spans="1:26" ht="12.75" customHeight="1" x14ac:dyDescent="0.2">
      <c r="A46" s="107"/>
      <c r="B46" s="21">
        <f t="shared" ref="B46:B48" si="12">+D46+E46</f>
        <v>0</v>
      </c>
      <c r="C46" s="21"/>
      <c r="D46" s="21"/>
      <c r="E46" s="21"/>
      <c r="F46" s="190"/>
      <c r="G46" s="2"/>
      <c r="H46" s="2"/>
      <c r="I46" s="2"/>
      <c r="J46" s="2"/>
      <c r="K46" s="2"/>
      <c r="L46" s="2"/>
      <c r="M46" s="2"/>
      <c r="N46" s="2"/>
      <c r="O46" s="2"/>
      <c r="P46" s="2"/>
      <c r="Q46" s="2"/>
      <c r="R46" s="2"/>
      <c r="S46" s="2"/>
      <c r="T46" s="2"/>
      <c r="U46" s="2"/>
      <c r="V46" s="2"/>
      <c r="W46" s="2"/>
      <c r="X46" s="2"/>
      <c r="Y46" s="2"/>
      <c r="Z46" s="2"/>
    </row>
    <row r="47" spans="1:26" ht="12.75" customHeight="1" x14ac:dyDescent="0.2">
      <c r="A47" s="107"/>
      <c r="B47" s="21">
        <f t="shared" si="12"/>
        <v>0</v>
      </c>
      <c r="C47" s="21"/>
      <c r="D47" s="21"/>
      <c r="E47" s="21"/>
      <c r="F47" s="190"/>
      <c r="G47" s="2"/>
      <c r="H47" s="2"/>
      <c r="I47" s="2"/>
      <c r="J47" s="2"/>
      <c r="K47" s="2"/>
      <c r="L47" s="2"/>
      <c r="M47" s="2"/>
      <c r="N47" s="2"/>
      <c r="O47" s="2"/>
      <c r="P47" s="2"/>
      <c r="Q47" s="2"/>
      <c r="R47" s="2"/>
      <c r="S47" s="2"/>
      <c r="T47" s="2"/>
      <c r="U47" s="2"/>
      <c r="V47" s="2"/>
      <c r="W47" s="2"/>
      <c r="X47" s="2"/>
      <c r="Y47" s="2"/>
      <c r="Z47" s="2"/>
    </row>
    <row r="48" spans="1:26" ht="12.75" customHeight="1" x14ac:dyDescent="0.2">
      <c r="A48" s="107"/>
      <c r="B48" s="21">
        <f t="shared" si="12"/>
        <v>0</v>
      </c>
      <c r="C48" s="21"/>
      <c r="D48" s="21"/>
      <c r="E48" s="21"/>
      <c r="F48" s="190"/>
      <c r="G48" s="2"/>
      <c r="H48" s="2"/>
      <c r="I48" s="2"/>
      <c r="J48" s="2"/>
      <c r="K48" s="2"/>
      <c r="L48" s="2"/>
      <c r="M48" s="2"/>
      <c r="N48" s="2"/>
      <c r="O48" s="2"/>
      <c r="P48" s="2"/>
      <c r="Q48" s="2"/>
      <c r="R48" s="2"/>
      <c r="S48" s="2"/>
      <c r="T48" s="2"/>
      <c r="U48" s="2"/>
      <c r="V48" s="2"/>
      <c r="W48" s="2"/>
      <c r="X48" s="2"/>
      <c r="Y48" s="2"/>
      <c r="Z48" s="2"/>
    </row>
    <row r="49" spans="1:26" ht="12.75" customHeight="1" x14ac:dyDescent="0.2">
      <c r="A49" s="193" t="s">
        <v>28</v>
      </c>
      <c r="B49" s="194">
        <f t="shared" ref="B49:E49" si="13">SUM(B46:B48)</f>
        <v>0</v>
      </c>
      <c r="C49" s="194">
        <f t="shared" si="13"/>
        <v>0</v>
      </c>
      <c r="D49" s="194">
        <f t="shared" si="13"/>
        <v>0</v>
      </c>
      <c r="E49" s="194">
        <f t="shared" si="13"/>
        <v>0</v>
      </c>
      <c r="F49" s="197"/>
      <c r="G49" s="2"/>
      <c r="H49" s="2"/>
      <c r="I49" s="2"/>
      <c r="J49" s="2"/>
      <c r="K49" s="2"/>
      <c r="L49" s="2"/>
      <c r="M49" s="2"/>
      <c r="N49" s="2"/>
      <c r="O49" s="2"/>
      <c r="P49" s="2"/>
      <c r="Q49" s="2"/>
      <c r="R49" s="2"/>
      <c r="S49" s="2"/>
      <c r="T49" s="2"/>
      <c r="U49" s="2"/>
      <c r="V49" s="2"/>
      <c r="W49" s="2"/>
      <c r="X49" s="2"/>
      <c r="Y49" s="2"/>
      <c r="Z49" s="2"/>
    </row>
    <row r="50" spans="1:26" ht="24"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82" t="s">
        <v>191</v>
      </c>
      <c r="B51" s="283" t="s">
        <v>3</v>
      </c>
      <c r="C51" s="283" t="s">
        <v>176</v>
      </c>
      <c r="D51" s="283" t="s">
        <v>4</v>
      </c>
      <c r="E51" s="280" t="s">
        <v>5</v>
      </c>
      <c r="F51" s="281"/>
      <c r="G51" s="2"/>
      <c r="H51" s="2"/>
      <c r="I51" s="2"/>
      <c r="J51" s="2"/>
      <c r="K51" s="2"/>
      <c r="L51" s="2"/>
      <c r="M51" s="2"/>
      <c r="N51" s="2"/>
      <c r="O51" s="2"/>
      <c r="P51" s="2"/>
      <c r="Q51" s="2"/>
      <c r="R51" s="2"/>
      <c r="S51" s="2"/>
      <c r="T51" s="2"/>
      <c r="U51" s="2"/>
      <c r="V51" s="2"/>
      <c r="W51" s="2"/>
      <c r="X51" s="2"/>
      <c r="Y51" s="2"/>
      <c r="Z51" s="2"/>
    </row>
    <row r="52" spans="1:26" ht="12.75" customHeight="1" x14ac:dyDescent="0.2">
      <c r="A52" s="218"/>
      <c r="B52" s="218"/>
      <c r="C52" s="218"/>
      <c r="D52" s="218"/>
      <c r="E52" s="3" t="s">
        <v>8</v>
      </c>
      <c r="F52" s="189" t="s">
        <v>10</v>
      </c>
      <c r="G52" s="2"/>
      <c r="H52" s="2"/>
      <c r="I52" s="2"/>
      <c r="J52" s="2"/>
      <c r="K52" s="2"/>
      <c r="L52" s="2"/>
      <c r="M52" s="2"/>
      <c r="N52" s="2"/>
      <c r="O52" s="2"/>
      <c r="P52" s="2"/>
      <c r="Q52" s="2"/>
      <c r="R52" s="2"/>
      <c r="S52" s="2"/>
      <c r="T52" s="2"/>
      <c r="U52" s="2"/>
      <c r="V52" s="2"/>
      <c r="W52" s="2"/>
      <c r="X52" s="2"/>
      <c r="Y52" s="2"/>
      <c r="Z52" s="2"/>
    </row>
    <row r="53" spans="1:26" ht="12.75" customHeight="1" x14ac:dyDescent="0.2">
      <c r="A53" s="107"/>
      <c r="B53" s="21">
        <f t="shared" ref="B53:B55" si="14">+D53+E53</f>
        <v>0</v>
      </c>
      <c r="C53" s="21"/>
      <c r="D53" s="21"/>
      <c r="E53" s="21"/>
      <c r="F53" s="190"/>
      <c r="G53" s="2"/>
      <c r="H53" s="2"/>
      <c r="I53" s="2"/>
      <c r="J53" s="2"/>
      <c r="K53" s="2"/>
      <c r="L53" s="2"/>
      <c r="M53" s="2"/>
      <c r="N53" s="2"/>
      <c r="O53" s="2"/>
      <c r="P53" s="2"/>
      <c r="Q53" s="2"/>
      <c r="R53" s="2"/>
      <c r="S53" s="2"/>
      <c r="T53" s="2"/>
      <c r="U53" s="2"/>
      <c r="V53" s="2"/>
      <c r="W53" s="2"/>
      <c r="X53" s="2"/>
      <c r="Y53" s="2"/>
      <c r="Z53" s="2"/>
    </row>
    <row r="54" spans="1:26" ht="12.75" customHeight="1" x14ac:dyDescent="0.2">
      <c r="A54" s="107"/>
      <c r="B54" s="21">
        <f t="shared" si="14"/>
        <v>0</v>
      </c>
      <c r="C54" s="21"/>
      <c r="D54" s="21"/>
      <c r="E54" s="21"/>
      <c r="F54" s="190"/>
      <c r="G54" s="2"/>
      <c r="H54" s="2"/>
      <c r="I54" s="2"/>
      <c r="J54" s="2"/>
      <c r="K54" s="2"/>
      <c r="L54" s="2"/>
      <c r="M54" s="2"/>
      <c r="N54" s="2"/>
      <c r="O54" s="2"/>
      <c r="P54" s="2"/>
      <c r="Q54" s="2"/>
      <c r="R54" s="2"/>
      <c r="S54" s="2"/>
      <c r="T54" s="2"/>
      <c r="U54" s="2"/>
      <c r="V54" s="2"/>
      <c r="W54" s="2"/>
      <c r="X54" s="2"/>
      <c r="Y54" s="2"/>
      <c r="Z54" s="2"/>
    </row>
    <row r="55" spans="1:26" ht="12.75" customHeight="1" x14ac:dyDescent="0.2">
      <c r="A55" s="107"/>
      <c r="B55" s="21">
        <f t="shared" si="14"/>
        <v>0</v>
      </c>
      <c r="C55" s="21"/>
      <c r="D55" s="21"/>
      <c r="E55" s="21"/>
      <c r="F55" s="190"/>
      <c r="G55" s="2"/>
      <c r="H55" s="2"/>
      <c r="I55" s="2"/>
      <c r="J55" s="2"/>
      <c r="K55" s="2"/>
      <c r="L55" s="2"/>
      <c r="M55" s="2"/>
      <c r="N55" s="2"/>
      <c r="O55" s="2"/>
      <c r="P55" s="2"/>
      <c r="Q55" s="2"/>
      <c r="R55" s="2"/>
      <c r="S55" s="2"/>
      <c r="T55" s="2"/>
      <c r="U55" s="2"/>
      <c r="V55" s="2"/>
      <c r="W55" s="2"/>
      <c r="X55" s="2"/>
      <c r="Y55" s="2"/>
      <c r="Z55" s="2"/>
    </row>
    <row r="56" spans="1:26" ht="12.75" customHeight="1" x14ac:dyDescent="0.2">
      <c r="A56" s="193" t="s">
        <v>28</v>
      </c>
      <c r="B56" s="194">
        <f t="shared" ref="B56:E56" si="15">SUM(B53:B55)</f>
        <v>0</v>
      </c>
      <c r="C56" s="194">
        <f t="shared" si="15"/>
        <v>0</v>
      </c>
      <c r="D56" s="194">
        <f t="shared" si="15"/>
        <v>0</v>
      </c>
      <c r="E56" s="194">
        <f t="shared" si="15"/>
        <v>0</v>
      </c>
      <c r="F56" s="197"/>
      <c r="G56" s="2"/>
      <c r="H56" s="2"/>
      <c r="I56" s="2"/>
      <c r="J56" s="2"/>
      <c r="K56" s="2"/>
      <c r="L56" s="2"/>
      <c r="M56" s="2"/>
      <c r="N56" s="2"/>
      <c r="O56" s="2"/>
      <c r="P56" s="2"/>
      <c r="Q56" s="2"/>
      <c r="R56" s="2"/>
      <c r="S56" s="2"/>
      <c r="T56" s="2"/>
      <c r="U56" s="2"/>
      <c r="V56" s="2"/>
      <c r="W56" s="2"/>
      <c r="X56" s="2"/>
      <c r="Y56" s="2"/>
      <c r="Z56" s="2"/>
    </row>
    <row r="57" spans="1:26" ht="24"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82" t="s">
        <v>192</v>
      </c>
      <c r="B58" s="283" t="s">
        <v>3</v>
      </c>
      <c r="C58" s="283" t="s">
        <v>176</v>
      </c>
      <c r="D58" s="283" t="s">
        <v>4</v>
      </c>
      <c r="E58" s="280" t="s">
        <v>5</v>
      </c>
      <c r="F58" s="281"/>
      <c r="G58" s="207" t="s">
        <v>193</v>
      </c>
      <c r="H58" s="207" t="s">
        <v>194</v>
      </c>
      <c r="I58" s="208" t="s">
        <v>195</v>
      </c>
      <c r="J58" s="207" t="s">
        <v>196</v>
      </c>
      <c r="K58" s="2"/>
      <c r="L58" s="2"/>
      <c r="M58" s="2"/>
      <c r="N58" s="2"/>
      <c r="O58" s="2"/>
      <c r="P58" s="2"/>
      <c r="Q58" s="2"/>
      <c r="R58" s="2"/>
      <c r="S58" s="2"/>
      <c r="T58" s="2"/>
      <c r="U58" s="2"/>
      <c r="V58" s="2"/>
      <c r="W58" s="2"/>
      <c r="X58" s="2"/>
      <c r="Y58" s="2"/>
      <c r="Z58" s="2"/>
    </row>
    <row r="59" spans="1:26" ht="12.75" customHeight="1" x14ac:dyDescent="0.2">
      <c r="A59" s="218"/>
      <c r="B59" s="218"/>
      <c r="C59" s="218"/>
      <c r="D59" s="218"/>
      <c r="E59" s="3" t="s">
        <v>8</v>
      </c>
      <c r="F59" s="189" t="s">
        <v>10</v>
      </c>
      <c r="G59" s="107" t="s">
        <v>197</v>
      </c>
      <c r="H59" s="107"/>
      <c r="I59" s="107"/>
      <c r="J59" s="107"/>
      <c r="K59" s="2"/>
      <c r="L59" s="2"/>
      <c r="M59" s="2"/>
      <c r="N59" s="2"/>
      <c r="O59" s="2"/>
      <c r="P59" s="2"/>
      <c r="Q59" s="2"/>
      <c r="R59" s="2"/>
      <c r="S59" s="2"/>
      <c r="T59" s="2"/>
      <c r="U59" s="2"/>
      <c r="V59" s="2"/>
      <c r="W59" s="2"/>
      <c r="X59" s="2"/>
      <c r="Y59" s="2"/>
      <c r="Z59" s="2"/>
    </row>
    <row r="60" spans="1:26" ht="12.75" customHeight="1" x14ac:dyDescent="0.2">
      <c r="A60" s="107"/>
      <c r="B60" s="21">
        <f t="shared" ref="B60:B62" si="16">+D60+E60</f>
        <v>0</v>
      </c>
      <c r="C60" s="21"/>
      <c r="D60" s="21"/>
      <c r="E60" s="21"/>
      <c r="F60" s="190"/>
      <c r="G60" s="107" t="s">
        <v>198</v>
      </c>
      <c r="H60" s="107"/>
      <c r="I60" s="107"/>
      <c r="J60" s="107"/>
      <c r="K60" s="2"/>
      <c r="L60" s="2"/>
      <c r="M60" s="2"/>
      <c r="N60" s="2"/>
      <c r="O60" s="2"/>
      <c r="P60" s="2"/>
      <c r="Q60" s="2"/>
      <c r="R60" s="2"/>
      <c r="S60" s="2"/>
      <c r="T60" s="2"/>
      <c r="U60" s="2"/>
      <c r="V60" s="2"/>
      <c r="W60" s="2"/>
      <c r="X60" s="2"/>
      <c r="Y60" s="2"/>
      <c r="Z60" s="2"/>
    </row>
    <row r="61" spans="1:26" ht="12.75" customHeight="1" x14ac:dyDescent="0.2">
      <c r="A61" s="107"/>
      <c r="B61" s="21">
        <f t="shared" si="16"/>
        <v>0</v>
      </c>
      <c r="C61" s="21"/>
      <c r="D61" s="21"/>
      <c r="E61" s="21"/>
      <c r="F61" s="190"/>
      <c r="G61" s="107" t="s">
        <v>199</v>
      </c>
      <c r="H61" s="107"/>
      <c r="I61" s="107"/>
      <c r="J61" s="107"/>
      <c r="K61" s="2"/>
      <c r="L61" s="2"/>
      <c r="M61" s="2"/>
      <c r="N61" s="2"/>
      <c r="O61" s="2"/>
      <c r="P61" s="2"/>
      <c r="Q61" s="2"/>
      <c r="R61" s="2"/>
      <c r="S61" s="2"/>
      <c r="T61" s="2"/>
      <c r="U61" s="2"/>
      <c r="V61" s="2"/>
      <c r="W61" s="2"/>
      <c r="X61" s="2"/>
      <c r="Y61" s="2"/>
      <c r="Z61" s="2"/>
    </row>
    <row r="62" spans="1:26" ht="12.75" customHeight="1" x14ac:dyDescent="0.2">
      <c r="A62" s="107"/>
      <c r="B62" s="21">
        <f t="shared" si="16"/>
        <v>0</v>
      </c>
      <c r="C62" s="21"/>
      <c r="D62" s="21"/>
      <c r="E62" s="21"/>
      <c r="F62" s="190"/>
      <c r="G62" s="193" t="s">
        <v>28</v>
      </c>
      <c r="H62" s="107"/>
      <c r="I62" s="107"/>
      <c r="J62" s="107"/>
      <c r="K62" s="2"/>
      <c r="L62" s="2"/>
      <c r="M62" s="2"/>
      <c r="N62" s="2"/>
      <c r="O62" s="2"/>
      <c r="P62" s="2"/>
      <c r="Q62" s="2"/>
      <c r="R62" s="2"/>
      <c r="S62" s="2"/>
      <c r="T62" s="2"/>
      <c r="U62" s="2"/>
      <c r="V62" s="2"/>
      <c r="W62" s="2"/>
      <c r="X62" s="2"/>
      <c r="Y62" s="2"/>
      <c r="Z62" s="2"/>
    </row>
    <row r="63" spans="1:26" ht="12.75" customHeight="1" x14ac:dyDescent="0.2">
      <c r="A63" s="193" t="s">
        <v>28</v>
      </c>
      <c r="B63" s="194">
        <f t="shared" ref="B63:E63" si="17">SUM(B60:B62)</f>
        <v>0</v>
      </c>
      <c r="C63" s="194">
        <f t="shared" si="17"/>
        <v>0</v>
      </c>
      <c r="D63" s="194">
        <f t="shared" si="17"/>
        <v>0</v>
      </c>
      <c r="E63" s="194">
        <f t="shared" si="17"/>
        <v>0</v>
      </c>
      <c r="F63" s="197"/>
      <c r="G63" s="2"/>
      <c r="H63" s="2"/>
      <c r="I63" s="2"/>
      <c r="J63" s="2"/>
      <c r="K63" s="2"/>
      <c r="L63" s="2"/>
      <c r="M63" s="2"/>
      <c r="N63" s="2"/>
      <c r="O63" s="2"/>
      <c r="P63" s="2"/>
      <c r="Q63" s="2"/>
      <c r="R63" s="2"/>
      <c r="S63" s="2"/>
      <c r="T63" s="2"/>
      <c r="U63" s="2"/>
      <c r="V63" s="2"/>
      <c r="W63" s="2"/>
      <c r="X63" s="2"/>
      <c r="Y63" s="2"/>
      <c r="Z63" s="2"/>
    </row>
    <row r="64" spans="1:26" ht="12.75" customHeight="1" x14ac:dyDescent="0.2">
      <c r="A64" s="282" t="s">
        <v>200</v>
      </c>
      <c r="B64" s="283" t="s">
        <v>3</v>
      </c>
      <c r="C64" s="283" t="s">
        <v>176</v>
      </c>
      <c r="D64" s="283" t="s">
        <v>4</v>
      </c>
      <c r="E64" s="280" t="s">
        <v>5</v>
      </c>
      <c r="F64" s="281"/>
      <c r="G64" s="2"/>
      <c r="H64" s="2"/>
      <c r="I64" s="2"/>
      <c r="J64" s="2"/>
      <c r="K64" s="2"/>
      <c r="L64" s="2"/>
      <c r="M64" s="2"/>
      <c r="N64" s="2"/>
      <c r="O64" s="2"/>
      <c r="P64" s="2"/>
      <c r="Q64" s="2"/>
      <c r="R64" s="2"/>
      <c r="S64" s="2"/>
      <c r="T64" s="2"/>
      <c r="U64" s="2"/>
      <c r="V64" s="2"/>
      <c r="W64" s="2"/>
      <c r="X64" s="2"/>
      <c r="Y64" s="2"/>
      <c r="Z64" s="2"/>
    </row>
    <row r="65" spans="1:26" ht="12.75" customHeight="1" x14ac:dyDescent="0.2">
      <c r="A65" s="218"/>
      <c r="B65" s="218"/>
      <c r="C65" s="218"/>
      <c r="D65" s="218"/>
      <c r="E65" s="3" t="s">
        <v>8</v>
      </c>
      <c r="F65" s="189" t="s">
        <v>10</v>
      </c>
      <c r="G65" s="2"/>
      <c r="H65" s="2"/>
      <c r="I65" s="2"/>
      <c r="J65" s="2"/>
      <c r="K65" s="2"/>
      <c r="L65" s="2"/>
      <c r="M65" s="2"/>
      <c r="N65" s="2"/>
      <c r="O65" s="2"/>
      <c r="P65" s="2"/>
      <c r="Q65" s="2"/>
      <c r="R65" s="2"/>
      <c r="S65" s="2"/>
      <c r="T65" s="2"/>
      <c r="U65" s="2"/>
      <c r="V65" s="2"/>
      <c r="W65" s="2"/>
      <c r="X65" s="2"/>
      <c r="Y65" s="2"/>
      <c r="Z65" s="2"/>
    </row>
    <row r="66" spans="1:26" ht="12.75" customHeight="1" x14ac:dyDescent="0.2">
      <c r="A66" s="107"/>
      <c r="B66" s="21">
        <f t="shared" ref="B66:B68" si="18">+D66+E66</f>
        <v>0</v>
      </c>
      <c r="C66" s="21"/>
      <c r="D66" s="21"/>
      <c r="E66" s="21"/>
      <c r="F66" s="190"/>
      <c r="G66" s="2"/>
      <c r="H66" s="2"/>
      <c r="I66" s="2"/>
      <c r="J66" s="2"/>
      <c r="K66" s="2"/>
      <c r="L66" s="2"/>
      <c r="M66" s="2"/>
      <c r="N66" s="2"/>
      <c r="O66" s="2"/>
      <c r="P66" s="2"/>
      <c r="Q66" s="2"/>
      <c r="R66" s="2"/>
      <c r="S66" s="2"/>
      <c r="T66" s="2"/>
      <c r="U66" s="2"/>
      <c r="V66" s="2"/>
      <c r="W66" s="2"/>
      <c r="X66" s="2"/>
      <c r="Y66" s="2"/>
      <c r="Z66" s="2"/>
    </row>
    <row r="67" spans="1:26" ht="12.75" customHeight="1" x14ac:dyDescent="0.2">
      <c r="A67" s="107"/>
      <c r="B67" s="21">
        <f t="shared" si="18"/>
        <v>0</v>
      </c>
      <c r="C67" s="21"/>
      <c r="D67" s="21"/>
      <c r="E67" s="21"/>
      <c r="F67" s="190"/>
      <c r="G67" s="2"/>
      <c r="H67" s="2"/>
      <c r="I67" s="2"/>
      <c r="J67" s="2"/>
      <c r="K67" s="2"/>
      <c r="L67" s="2"/>
      <c r="M67" s="2"/>
      <c r="N67" s="2"/>
      <c r="O67" s="2"/>
      <c r="P67" s="2"/>
      <c r="Q67" s="2"/>
      <c r="R67" s="2"/>
      <c r="S67" s="2"/>
      <c r="T67" s="2"/>
      <c r="U67" s="2"/>
      <c r="V67" s="2"/>
      <c r="W67" s="2"/>
      <c r="X67" s="2"/>
      <c r="Y67" s="2"/>
      <c r="Z67" s="2"/>
    </row>
    <row r="68" spans="1:26" ht="12.75" customHeight="1" x14ac:dyDescent="0.2">
      <c r="A68" s="107"/>
      <c r="B68" s="21">
        <f t="shared" si="18"/>
        <v>0</v>
      </c>
      <c r="C68" s="21"/>
      <c r="D68" s="21"/>
      <c r="E68" s="21"/>
      <c r="F68" s="190"/>
      <c r="G68" s="2"/>
      <c r="H68" s="2"/>
      <c r="I68" s="2"/>
      <c r="J68" s="2"/>
      <c r="K68" s="2"/>
      <c r="L68" s="2"/>
      <c r="M68" s="2"/>
      <c r="N68" s="2"/>
      <c r="O68" s="2"/>
      <c r="P68" s="2"/>
      <c r="Q68" s="2"/>
      <c r="R68" s="2"/>
      <c r="S68" s="2"/>
      <c r="T68" s="2"/>
      <c r="U68" s="2"/>
      <c r="V68" s="2"/>
      <c r="W68" s="2"/>
      <c r="X68" s="2"/>
      <c r="Y68" s="2"/>
      <c r="Z68" s="2"/>
    </row>
    <row r="69" spans="1:26" ht="12.75" customHeight="1" x14ac:dyDescent="0.2">
      <c r="A69" s="193" t="s">
        <v>28</v>
      </c>
      <c r="B69" s="194">
        <f t="shared" ref="B69:E69" si="19">SUM(B66:B68)</f>
        <v>0</v>
      </c>
      <c r="C69" s="194">
        <f t="shared" si="19"/>
        <v>0</v>
      </c>
      <c r="D69" s="194">
        <f t="shared" si="19"/>
        <v>0</v>
      </c>
      <c r="E69" s="194">
        <f t="shared" si="19"/>
        <v>0</v>
      </c>
      <c r="F69" s="197"/>
      <c r="G69" s="2"/>
      <c r="H69" s="2"/>
      <c r="I69" s="2"/>
      <c r="J69" s="2"/>
      <c r="K69" s="2"/>
      <c r="L69" s="2"/>
      <c r="M69" s="2"/>
      <c r="N69" s="2"/>
      <c r="O69" s="2"/>
      <c r="P69" s="2"/>
      <c r="Q69" s="2"/>
      <c r="R69" s="2"/>
      <c r="S69" s="2"/>
      <c r="T69" s="2"/>
      <c r="U69" s="2"/>
      <c r="V69" s="2"/>
      <c r="W69" s="2"/>
      <c r="X69" s="2"/>
      <c r="Y69" s="2"/>
      <c r="Z69" s="2"/>
    </row>
    <row r="70" spans="1:26" ht="24"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82" t="s">
        <v>201</v>
      </c>
      <c r="B71" s="283" t="s">
        <v>3</v>
      </c>
      <c r="C71" s="283" t="s">
        <v>176</v>
      </c>
      <c r="D71" s="283" t="s">
        <v>4</v>
      </c>
      <c r="E71" s="280" t="s">
        <v>5</v>
      </c>
      <c r="F71" s="281"/>
      <c r="G71" s="2"/>
      <c r="H71" s="2"/>
      <c r="I71" s="2"/>
      <c r="J71" s="2"/>
      <c r="K71" s="2"/>
      <c r="L71" s="2"/>
      <c r="M71" s="2"/>
      <c r="N71" s="2"/>
      <c r="O71" s="2"/>
      <c r="P71" s="2"/>
      <c r="Q71" s="2"/>
      <c r="R71" s="2"/>
      <c r="S71" s="2"/>
      <c r="T71" s="2"/>
      <c r="U71" s="2"/>
      <c r="V71" s="2"/>
      <c r="W71" s="2"/>
      <c r="X71" s="2"/>
      <c r="Y71" s="2"/>
      <c r="Z71" s="2"/>
    </row>
    <row r="72" spans="1:26" ht="12.75" customHeight="1" x14ac:dyDescent="0.2">
      <c r="A72" s="218"/>
      <c r="B72" s="218"/>
      <c r="C72" s="218"/>
      <c r="D72" s="218"/>
      <c r="E72" s="3" t="s">
        <v>8</v>
      </c>
      <c r="F72" s="189" t="s">
        <v>10</v>
      </c>
      <c r="G72" s="2"/>
      <c r="H72" s="2"/>
      <c r="I72" s="2"/>
      <c r="J72" s="2"/>
      <c r="K72" s="2"/>
      <c r="L72" s="2"/>
      <c r="M72" s="2"/>
      <c r="N72" s="2"/>
      <c r="O72" s="2"/>
      <c r="P72" s="2"/>
      <c r="Q72" s="2"/>
      <c r="R72" s="2"/>
      <c r="S72" s="2"/>
      <c r="T72" s="2"/>
      <c r="U72" s="2"/>
      <c r="V72" s="2"/>
      <c r="W72" s="2"/>
      <c r="X72" s="2"/>
      <c r="Y72" s="2"/>
      <c r="Z72" s="2"/>
    </row>
    <row r="73" spans="1:26" ht="12.75" customHeight="1" x14ac:dyDescent="0.2">
      <c r="A73" s="107"/>
      <c r="B73" s="21">
        <f t="shared" ref="B73:B75" si="20">+D73+E73</f>
        <v>0</v>
      </c>
      <c r="C73" s="21"/>
      <c r="D73" s="21"/>
      <c r="E73" s="21"/>
      <c r="F73" s="190"/>
      <c r="G73" s="2"/>
      <c r="H73" s="2"/>
      <c r="I73" s="2"/>
      <c r="J73" s="2"/>
      <c r="K73" s="2"/>
      <c r="L73" s="2"/>
      <c r="M73" s="2"/>
      <c r="N73" s="2"/>
      <c r="O73" s="2"/>
      <c r="P73" s="2"/>
      <c r="Q73" s="2"/>
      <c r="R73" s="2"/>
      <c r="S73" s="2"/>
      <c r="T73" s="2"/>
      <c r="U73" s="2"/>
      <c r="V73" s="2"/>
      <c r="W73" s="2"/>
      <c r="X73" s="2"/>
      <c r="Y73" s="2"/>
      <c r="Z73" s="2"/>
    </row>
    <row r="74" spans="1:26" ht="12.75" customHeight="1" x14ac:dyDescent="0.2">
      <c r="A74" s="107"/>
      <c r="B74" s="21">
        <f t="shared" si="20"/>
        <v>0</v>
      </c>
      <c r="C74" s="21"/>
      <c r="D74" s="21"/>
      <c r="E74" s="21"/>
      <c r="F74" s="190"/>
      <c r="G74" s="2"/>
      <c r="H74" s="2"/>
      <c r="I74" s="2"/>
      <c r="J74" s="2"/>
      <c r="K74" s="2"/>
      <c r="L74" s="2"/>
      <c r="M74" s="2"/>
      <c r="N74" s="2"/>
      <c r="O74" s="2"/>
      <c r="P74" s="2"/>
      <c r="Q74" s="2"/>
      <c r="R74" s="2"/>
      <c r="S74" s="2"/>
      <c r="T74" s="2"/>
      <c r="U74" s="2"/>
      <c r="V74" s="2"/>
      <c r="W74" s="2"/>
      <c r="X74" s="2"/>
      <c r="Y74" s="2"/>
      <c r="Z74" s="2"/>
    </row>
    <row r="75" spans="1:26" ht="12.75" customHeight="1" x14ac:dyDescent="0.2">
      <c r="A75" s="107"/>
      <c r="B75" s="21">
        <f t="shared" si="20"/>
        <v>0</v>
      </c>
      <c r="C75" s="21"/>
      <c r="D75" s="21"/>
      <c r="E75" s="21"/>
      <c r="F75" s="190"/>
      <c r="G75" s="2"/>
      <c r="H75" s="2"/>
      <c r="I75" s="2"/>
      <c r="J75" s="2"/>
      <c r="K75" s="2"/>
      <c r="L75" s="2"/>
      <c r="M75" s="2"/>
      <c r="N75" s="2"/>
      <c r="O75" s="2"/>
      <c r="P75" s="2"/>
      <c r="Q75" s="2"/>
      <c r="R75" s="2"/>
      <c r="S75" s="2"/>
      <c r="T75" s="2"/>
      <c r="U75" s="2"/>
      <c r="V75" s="2"/>
      <c r="W75" s="2"/>
      <c r="X75" s="2"/>
      <c r="Y75" s="2"/>
      <c r="Z75" s="2"/>
    </row>
    <row r="76" spans="1:26" ht="12.75" customHeight="1" x14ac:dyDescent="0.2">
      <c r="A76" s="193" t="s">
        <v>28</v>
      </c>
      <c r="B76" s="194">
        <f t="shared" ref="B76:E76" si="21">SUM(B73:B75)</f>
        <v>0</v>
      </c>
      <c r="C76" s="194">
        <f t="shared" si="21"/>
        <v>0</v>
      </c>
      <c r="D76" s="194">
        <f t="shared" si="21"/>
        <v>0</v>
      </c>
      <c r="E76" s="194">
        <f t="shared" si="21"/>
        <v>0</v>
      </c>
      <c r="F76" s="197"/>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82" t="s">
        <v>249</v>
      </c>
      <c r="B78" s="283" t="s">
        <v>3</v>
      </c>
      <c r="C78" s="283" t="s">
        <v>176</v>
      </c>
      <c r="D78" s="283" t="s">
        <v>4</v>
      </c>
      <c r="E78" s="280" t="s">
        <v>5</v>
      </c>
      <c r="F78" s="281"/>
      <c r="G78" s="2"/>
      <c r="H78" s="2"/>
      <c r="I78" s="2"/>
      <c r="J78" s="2"/>
      <c r="K78" s="2"/>
      <c r="L78" s="2"/>
      <c r="M78" s="2"/>
      <c r="N78" s="2"/>
      <c r="O78" s="2"/>
      <c r="P78" s="2"/>
      <c r="Q78" s="2"/>
      <c r="R78" s="2"/>
      <c r="S78" s="2"/>
      <c r="T78" s="2"/>
      <c r="U78" s="2"/>
      <c r="V78" s="2"/>
      <c r="W78" s="2"/>
      <c r="X78" s="2"/>
      <c r="Y78" s="2"/>
      <c r="Z78" s="2"/>
    </row>
    <row r="79" spans="1:26" ht="12.75" customHeight="1" x14ac:dyDescent="0.2">
      <c r="A79" s="218"/>
      <c r="B79" s="218"/>
      <c r="C79" s="218"/>
      <c r="D79" s="218"/>
      <c r="E79" s="3" t="s">
        <v>8</v>
      </c>
      <c r="F79" s="189" t="s">
        <v>10</v>
      </c>
      <c r="G79" s="2"/>
      <c r="H79" s="2"/>
      <c r="I79" s="2"/>
      <c r="J79" s="2"/>
      <c r="K79" s="2"/>
      <c r="L79" s="2"/>
      <c r="M79" s="2"/>
      <c r="N79" s="2"/>
      <c r="O79" s="2"/>
      <c r="P79" s="2"/>
      <c r="Q79" s="2"/>
      <c r="R79" s="2"/>
      <c r="S79" s="2"/>
      <c r="T79" s="2"/>
      <c r="U79" s="2"/>
      <c r="V79" s="2"/>
      <c r="W79" s="2"/>
      <c r="X79" s="2"/>
      <c r="Y79" s="2"/>
      <c r="Z79" s="2"/>
    </row>
    <row r="80" spans="1:26" ht="12.75" customHeight="1" x14ac:dyDescent="0.2">
      <c r="A80" s="107"/>
      <c r="B80" s="21">
        <f t="shared" ref="B80:B82" si="22">+D80+E80</f>
        <v>0</v>
      </c>
      <c r="C80" s="21"/>
      <c r="D80" s="21"/>
      <c r="E80" s="21"/>
      <c r="F80" s="190"/>
      <c r="G80" s="2"/>
      <c r="H80" s="2"/>
      <c r="I80" s="2"/>
      <c r="J80" s="2"/>
      <c r="K80" s="2"/>
      <c r="L80" s="2"/>
      <c r="M80" s="2"/>
      <c r="N80" s="2"/>
      <c r="O80" s="2"/>
      <c r="P80" s="2"/>
      <c r="Q80" s="2"/>
      <c r="R80" s="2"/>
      <c r="S80" s="2"/>
      <c r="T80" s="2"/>
      <c r="U80" s="2"/>
      <c r="V80" s="2"/>
      <c r="W80" s="2"/>
      <c r="X80" s="2"/>
      <c r="Y80" s="2"/>
      <c r="Z80" s="2"/>
    </row>
    <row r="81" spans="1:26" ht="12.75" customHeight="1" x14ac:dyDescent="0.2">
      <c r="A81" s="107"/>
      <c r="B81" s="21">
        <f t="shared" si="22"/>
        <v>0</v>
      </c>
      <c r="C81" s="21"/>
      <c r="D81" s="21"/>
      <c r="E81" s="21"/>
      <c r="F81" s="190"/>
      <c r="G81" s="2"/>
      <c r="H81" s="2"/>
      <c r="I81" s="2"/>
      <c r="J81" s="2"/>
      <c r="K81" s="2"/>
      <c r="L81" s="2"/>
      <c r="M81" s="2"/>
      <c r="N81" s="2"/>
      <c r="O81" s="2"/>
      <c r="P81" s="2"/>
      <c r="Q81" s="2"/>
      <c r="R81" s="2"/>
      <c r="S81" s="2"/>
      <c r="T81" s="2"/>
      <c r="U81" s="2"/>
      <c r="V81" s="2"/>
      <c r="W81" s="2"/>
      <c r="X81" s="2"/>
      <c r="Y81" s="2"/>
      <c r="Z81" s="2"/>
    </row>
    <row r="82" spans="1:26" ht="12.75" customHeight="1" x14ac:dyDescent="0.2">
      <c r="A82" s="107"/>
      <c r="B82" s="21">
        <f t="shared" si="22"/>
        <v>0</v>
      </c>
      <c r="C82" s="21"/>
      <c r="D82" s="21"/>
      <c r="E82" s="21"/>
      <c r="F82" s="190"/>
      <c r="G82" s="2"/>
      <c r="H82" s="2"/>
      <c r="I82" s="2"/>
      <c r="J82" s="2"/>
      <c r="K82" s="2"/>
      <c r="L82" s="2"/>
      <c r="M82" s="2"/>
      <c r="N82" s="2"/>
      <c r="O82" s="2"/>
      <c r="P82" s="2"/>
      <c r="Q82" s="2"/>
      <c r="R82" s="2"/>
      <c r="S82" s="2"/>
      <c r="T82" s="2"/>
      <c r="U82" s="2"/>
      <c r="V82" s="2"/>
      <c r="W82" s="2"/>
      <c r="X82" s="2"/>
      <c r="Y82" s="2"/>
      <c r="Z82" s="2"/>
    </row>
    <row r="83" spans="1:26" ht="12.75" customHeight="1" x14ac:dyDescent="0.2">
      <c r="A83" s="193" t="s">
        <v>28</v>
      </c>
      <c r="B83" s="194">
        <f t="shared" ref="B83:E83" si="23">SUM(B80:B82)</f>
        <v>0</v>
      </c>
      <c r="C83" s="194">
        <f t="shared" si="23"/>
        <v>0</v>
      </c>
      <c r="D83" s="194">
        <f t="shared" si="23"/>
        <v>0</v>
      </c>
      <c r="E83" s="194">
        <f t="shared" si="23"/>
        <v>0</v>
      </c>
      <c r="F83" s="197"/>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82" t="s">
        <v>202</v>
      </c>
      <c r="B85" s="283" t="s">
        <v>3</v>
      </c>
      <c r="C85" s="283" t="s">
        <v>176</v>
      </c>
      <c r="D85" s="283" t="s">
        <v>4</v>
      </c>
      <c r="E85" s="280" t="s">
        <v>5</v>
      </c>
      <c r="F85" s="281"/>
      <c r="G85" s="2"/>
      <c r="H85" s="2"/>
      <c r="I85" s="2"/>
      <c r="J85" s="2"/>
      <c r="K85" s="2"/>
      <c r="L85" s="2"/>
      <c r="M85" s="2"/>
      <c r="N85" s="2"/>
      <c r="O85" s="2"/>
      <c r="P85" s="2"/>
      <c r="Q85" s="2"/>
      <c r="R85" s="2"/>
      <c r="S85" s="2"/>
      <c r="T85" s="2"/>
      <c r="U85" s="2"/>
      <c r="V85" s="2"/>
      <c r="W85" s="2"/>
      <c r="X85" s="2"/>
      <c r="Y85" s="2"/>
      <c r="Z85" s="2"/>
    </row>
    <row r="86" spans="1:26" ht="12.75" customHeight="1" x14ac:dyDescent="0.2">
      <c r="A86" s="218"/>
      <c r="B86" s="218"/>
      <c r="C86" s="218"/>
      <c r="D86" s="218"/>
      <c r="E86" s="3" t="s">
        <v>8</v>
      </c>
      <c r="F86" s="189" t="s">
        <v>10</v>
      </c>
      <c r="G86" s="2"/>
      <c r="H86" s="2"/>
      <c r="I86" s="2"/>
      <c r="J86" s="2"/>
      <c r="K86" s="2"/>
      <c r="L86" s="2"/>
      <c r="M86" s="2"/>
      <c r="N86" s="2"/>
      <c r="O86" s="2"/>
      <c r="P86" s="2"/>
      <c r="Q86" s="2"/>
      <c r="R86" s="2"/>
      <c r="S86" s="2"/>
      <c r="T86" s="2"/>
      <c r="U86" s="2"/>
      <c r="V86" s="2"/>
      <c r="W86" s="2"/>
      <c r="X86" s="2"/>
      <c r="Y86" s="2"/>
      <c r="Z86" s="2"/>
    </row>
    <row r="87" spans="1:26" ht="12.75" customHeight="1" x14ac:dyDescent="0.2">
      <c r="A87" s="107"/>
      <c r="B87" s="21">
        <f t="shared" ref="B87:B89" si="24">+D87+E87</f>
        <v>0</v>
      </c>
      <c r="C87" s="21"/>
      <c r="D87" s="21"/>
      <c r="E87" s="21"/>
      <c r="F87" s="190"/>
      <c r="G87" s="2"/>
      <c r="H87" s="2"/>
      <c r="I87" s="2"/>
      <c r="J87" s="2"/>
      <c r="K87" s="2"/>
      <c r="L87" s="2"/>
      <c r="M87" s="2"/>
      <c r="N87" s="2"/>
      <c r="O87" s="2"/>
      <c r="P87" s="2"/>
      <c r="Q87" s="2"/>
      <c r="R87" s="2"/>
      <c r="S87" s="2"/>
      <c r="T87" s="2"/>
      <c r="U87" s="2"/>
      <c r="V87" s="2"/>
      <c r="W87" s="2"/>
      <c r="X87" s="2"/>
      <c r="Y87" s="2"/>
      <c r="Z87" s="2"/>
    </row>
    <row r="88" spans="1:26" ht="12.75" customHeight="1" x14ac:dyDescent="0.2">
      <c r="A88" s="107"/>
      <c r="B88" s="21">
        <f t="shared" si="24"/>
        <v>0</v>
      </c>
      <c r="C88" s="21"/>
      <c r="D88" s="21"/>
      <c r="E88" s="21"/>
      <c r="F88" s="190"/>
      <c r="G88" s="2"/>
      <c r="H88" s="2"/>
      <c r="I88" s="2"/>
      <c r="J88" s="2"/>
      <c r="K88" s="2"/>
      <c r="L88" s="2"/>
      <c r="M88" s="2"/>
      <c r="N88" s="2"/>
      <c r="O88" s="2"/>
      <c r="P88" s="2"/>
      <c r="Q88" s="2"/>
      <c r="R88" s="2"/>
      <c r="S88" s="2"/>
      <c r="T88" s="2"/>
      <c r="U88" s="2"/>
      <c r="V88" s="2"/>
      <c r="W88" s="2"/>
      <c r="X88" s="2"/>
      <c r="Y88" s="2"/>
      <c r="Z88" s="2"/>
    </row>
    <row r="89" spans="1:26" ht="12.75" customHeight="1" x14ac:dyDescent="0.2">
      <c r="A89" s="107"/>
      <c r="B89" s="21">
        <f t="shared" si="24"/>
        <v>0</v>
      </c>
      <c r="C89" s="21"/>
      <c r="D89" s="21"/>
      <c r="E89" s="21"/>
      <c r="F89" s="190"/>
      <c r="G89" s="2"/>
      <c r="H89" s="2"/>
      <c r="I89" s="2"/>
      <c r="J89" s="2"/>
      <c r="K89" s="2"/>
      <c r="L89" s="2"/>
      <c r="M89" s="2"/>
      <c r="N89" s="2"/>
      <c r="O89" s="2"/>
      <c r="P89" s="2"/>
      <c r="Q89" s="2"/>
      <c r="R89" s="2"/>
      <c r="S89" s="2"/>
      <c r="T89" s="2"/>
      <c r="U89" s="2"/>
      <c r="V89" s="2"/>
      <c r="W89" s="2"/>
      <c r="X89" s="2"/>
      <c r="Y89" s="2"/>
      <c r="Z89" s="2"/>
    </row>
    <row r="90" spans="1:26" ht="12.75" customHeight="1" x14ac:dyDescent="0.2">
      <c r="A90" s="193" t="s">
        <v>28</v>
      </c>
      <c r="B90" s="194">
        <f t="shared" ref="B90:E90" si="25">SUM(B87:B89)</f>
        <v>0</v>
      </c>
      <c r="C90" s="194">
        <f t="shared" si="25"/>
        <v>0</v>
      </c>
      <c r="D90" s="194">
        <f t="shared" si="25"/>
        <v>0</v>
      </c>
      <c r="E90" s="194">
        <f t="shared" si="25"/>
        <v>0</v>
      </c>
      <c r="F90" s="197"/>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3">
    <mergeCell ref="E64:F64"/>
    <mergeCell ref="B51:B52"/>
    <mergeCell ref="C51:C52"/>
    <mergeCell ref="D51:D52"/>
    <mergeCell ref="E51:F51"/>
    <mergeCell ref="E58:F58"/>
    <mergeCell ref="A58:A59"/>
    <mergeCell ref="B58:B59"/>
    <mergeCell ref="C58:C59"/>
    <mergeCell ref="D58:D59"/>
    <mergeCell ref="D64:D65"/>
    <mergeCell ref="B64:B65"/>
    <mergeCell ref="C64:C65"/>
    <mergeCell ref="D85:D86"/>
    <mergeCell ref="D78:D79"/>
    <mergeCell ref="E78:F78"/>
    <mergeCell ref="E85:F85"/>
    <mergeCell ref="A64:A65"/>
    <mergeCell ref="A71:A72"/>
    <mergeCell ref="B71:B72"/>
    <mergeCell ref="C71:C72"/>
    <mergeCell ref="D71:D72"/>
    <mergeCell ref="E71:F71"/>
    <mergeCell ref="A78:A79"/>
    <mergeCell ref="B78:B79"/>
    <mergeCell ref="C78:C79"/>
    <mergeCell ref="A85:A86"/>
    <mergeCell ref="B85:B86"/>
    <mergeCell ref="C85:C86"/>
    <mergeCell ref="A2:A3"/>
    <mergeCell ref="B2:B3"/>
    <mergeCell ref="C2:C3"/>
    <mergeCell ref="D2:E2"/>
    <mergeCell ref="B9:B10"/>
    <mergeCell ref="C9:C10"/>
    <mergeCell ref="D9:E9"/>
    <mergeCell ref="E23:F23"/>
    <mergeCell ref="E30:F30"/>
    <mergeCell ref="A9:A10"/>
    <mergeCell ref="A16:A17"/>
    <mergeCell ref="B16:B17"/>
    <mergeCell ref="C16:C17"/>
    <mergeCell ref="D16:D17"/>
    <mergeCell ref="E16:F16"/>
    <mergeCell ref="A23:A24"/>
    <mergeCell ref="A30:A31"/>
    <mergeCell ref="B23:B24"/>
    <mergeCell ref="C23:C24"/>
    <mergeCell ref="B30:B31"/>
    <mergeCell ref="C30:C31"/>
    <mergeCell ref="D30:D31"/>
    <mergeCell ref="D23:D24"/>
    <mergeCell ref="E44:F44"/>
    <mergeCell ref="A51:A52"/>
    <mergeCell ref="A37:A38"/>
    <mergeCell ref="A44:A45"/>
    <mergeCell ref="B44:B45"/>
    <mergeCell ref="C44:C45"/>
    <mergeCell ref="D44:D45"/>
    <mergeCell ref="B37:B38"/>
    <mergeCell ref="C37:C38"/>
    <mergeCell ref="E37:F37"/>
    <mergeCell ref="D37:D38"/>
  </mergeCells>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4.7109375" customWidth="1"/>
    <col min="2" max="2" width="72.140625" customWidth="1"/>
    <col min="3" max="3" width="13.5703125" customWidth="1"/>
    <col min="4" max="4" width="3.28515625" customWidth="1"/>
    <col min="5" max="26" width="12.42578125" customWidth="1"/>
  </cols>
  <sheetData>
    <row r="1" spans="1:26" ht="12.75" customHeight="1" x14ac:dyDescent="0.2">
      <c r="A1" s="1"/>
      <c r="B1" s="275" t="s">
        <v>203</v>
      </c>
      <c r="C1" s="225"/>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285" t="s">
        <v>204</v>
      </c>
      <c r="C3" s="28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9" t="s">
        <v>205</v>
      </c>
      <c r="C4" s="209">
        <v>250000</v>
      </c>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9" t="s">
        <v>206</v>
      </c>
      <c r="C5" s="209">
        <v>4000</v>
      </c>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9" t="s">
        <v>207</v>
      </c>
      <c r="C6" s="209">
        <v>450000</v>
      </c>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9" t="s">
        <v>208</v>
      </c>
      <c r="C7" s="209">
        <v>1000000</v>
      </c>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285" t="s">
        <v>209</v>
      </c>
      <c r="C9" s="28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9" t="s">
        <v>210</v>
      </c>
      <c r="C10" s="209" t="s">
        <v>211</v>
      </c>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9" t="s">
        <v>212</v>
      </c>
      <c r="C11" s="209" t="s">
        <v>213</v>
      </c>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9" t="s">
        <v>206</v>
      </c>
      <c r="C12" s="209">
        <v>4000</v>
      </c>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9" t="s">
        <v>214</v>
      </c>
      <c r="C13" s="209">
        <v>100000</v>
      </c>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285" t="s">
        <v>215</v>
      </c>
      <c r="C15" s="28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9" t="s">
        <v>216</v>
      </c>
      <c r="C16" s="209" t="s">
        <v>211</v>
      </c>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9" t="s">
        <v>217</v>
      </c>
      <c r="C17" s="209" t="s">
        <v>213</v>
      </c>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9" t="s">
        <v>206</v>
      </c>
      <c r="C18" s="209">
        <v>4000</v>
      </c>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9" t="s">
        <v>214</v>
      </c>
      <c r="C19" s="209">
        <v>40000</v>
      </c>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285" t="s">
        <v>218</v>
      </c>
      <c r="C21" s="28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9" t="s">
        <v>219</v>
      </c>
      <c r="C22" s="209">
        <v>500000</v>
      </c>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9" t="s">
        <v>220</v>
      </c>
      <c r="C23" s="209">
        <v>750000</v>
      </c>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9" t="s">
        <v>221</v>
      </c>
      <c r="C24" s="209">
        <v>50000</v>
      </c>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9" t="s">
        <v>222</v>
      </c>
      <c r="C25" s="209">
        <v>25000</v>
      </c>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285" t="s">
        <v>223</v>
      </c>
      <c r="C27" s="28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209" t="s">
        <v>224</v>
      </c>
      <c r="C28" s="209">
        <v>115385</v>
      </c>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209" t="s">
        <v>225</v>
      </c>
      <c r="C29" s="209">
        <v>1190000</v>
      </c>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209" t="s">
        <v>226</v>
      </c>
      <c r="C30" s="209">
        <v>1190000</v>
      </c>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210"/>
      <c r="B31" s="209" t="s">
        <v>227</v>
      </c>
      <c r="C31" s="209">
        <v>47588</v>
      </c>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210"/>
      <c r="B32" s="209" t="s">
        <v>228</v>
      </c>
      <c r="C32" s="209">
        <v>82388</v>
      </c>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210"/>
      <c r="B33" s="209" t="s">
        <v>229</v>
      </c>
      <c r="C33" s="209">
        <v>2000000</v>
      </c>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210"/>
      <c r="B34" s="209" t="s">
        <v>230</v>
      </c>
      <c r="C34" s="209">
        <v>1190000</v>
      </c>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21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285" t="s">
        <v>231</v>
      </c>
      <c r="C36" s="28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209" t="s">
        <v>232</v>
      </c>
      <c r="C37" s="209">
        <v>1500000</v>
      </c>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284" t="s">
        <v>233</v>
      </c>
      <c r="C39" s="28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9" t="s">
        <v>234</v>
      </c>
      <c r="C40" s="209">
        <v>30000</v>
      </c>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212" t="s">
        <v>235</v>
      </c>
      <c r="C41" s="213">
        <v>160000</v>
      </c>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212" t="s">
        <v>236</v>
      </c>
      <c r="C42" s="213">
        <v>60000</v>
      </c>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285" t="s">
        <v>237</v>
      </c>
      <c r="C44" s="28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9" t="s">
        <v>238</v>
      </c>
      <c r="C45" s="214">
        <v>1000000</v>
      </c>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9" t="s">
        <v>239</v>
      </c>
      <c r="C46" s="214">
        <v>450000</v>
      </c>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9" t="s">
        <v>240</v>
      </c>
      <c r="C47" s="214">
        <v>36000</v>
      </c>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9" t="s">
        <v>241</v>
      </c>
      <c r="C48" s="214">
        <v>25000</v>
      </c>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285" t="s">
        <v>242</v>
      </c>
      <c r="C50" s="28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215" t="s">
        <v>243</v>
      </c>
      <c r="C51" s="214">
        <v>40000</v>
      </c>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215" t="s">
        <v>244</v>
      </c>
      <c r="C52" s="214">
        <v>25000</v>
      </c>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215" t="s">
        <v>245</v>
      </c>
      <c r="C53" s="214">
        <v>18000</v>
      </c>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9" t="s">
        <v>246</v>
      </c>
      <c r="C54" s="214">
        <v>15000</v>
      </c>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215" t="s">
        <v>247</v>
      </c>
      <c r="C55" s="214">
        <v>150000</v>
      </c>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B39:C39"/>
    <mergeCell ref="B44:C44"/>
    <mergeCell ref="B50:C50"/>
    <mergeCell ref="B1:C1"/>
    <mergeCell ref="B3:C3"/>
    <mergeCell ref="B9:C9"/>
    <mergeCell ref="B15:C15"/>
    <mergeCell ref="B21:C21"/>
    <mergeCell ref="B27:C27"/>
    <mergeCell ref="B36:C3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PRESUPUESTO TOTAL ANUAL</vt:lpstr>
      <vt:lpstr>Presupuesto habilitacion</vt:lpstr>
      <vt:lpstr>Memoría de calculo habilitación</vt:lpstr>
      <vt:lpstr>Memoria Calculo Provisiones</vt:lpstr>
      <vt:lpstr>Memoría de calculo RRHH</vt:lpstr>
      <vt:lpstr>Memoría de calculo Operación </vt:lpstr>
      <vt:lpstr>Valores Referenciales de Mercad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UTSA</dc:creator>
  <cp:lastModifiedBy>Carolina Garcia Ramirez</cp:lastModifiedBy>
  <dcterms:created xsi:type="dcterms:W3CDTF">1999-05-26T15:06:52Z</dcterms:created>
  <dcterms:modified xsi:type="dcterms:W3CDTF">2020-07-03T18:30:25Z</dcterms:modified>
</cp:coreProperties>
</file>