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nidades compartidas\Gestion Financiera\Gestion_Financiera\Presupuesto 2021\Transparencia\Banner FET\"/>
    </mc:Choice>
  </mc:AlternateContent>
  <bookViews>
    <workbookView xWindow="0" yWindow="0" windowWidth="19200" windowHeight="7050"/>
  </bookViews>
  <sheets>
    <sheet name="SERCOTEC_50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1" i="1" l="1"/>
  <c r="AB71" i="1" s="1"/>
  <c r="AB70" i="1"/>
  <c r="AA70" i="1"/>
  <c r="AA69" i="1"/>
  <c r="AB69" i="1" s="1"/>
  <c r="AB68" i="1"/>
  <c r="AA68" i="1"/>
  <c r="AA67" i="1"/>
  <c r="AB67" i="1" s="1"/>
  <c r="AB66" i="1"/>
  <c r="AA66" i="1"/>
  <c r="AA65" i="1"/>
  <c r="AB65" i="1" s="1"/>
  <c r="AB64" i="1"/>
  <c r="AA64" i="1"/>
  <c r="AA63" i="1"/>
  <c r="AB63" i="1" s="1"/>
  <c r="AB62" i="1"/>
  <c r="AA62" i="1"/>
  <c r="AA61" i="1"/>
  <c r="AB61" i="1" s="1"/>
  <c r="AB60" i="1"/>
  <c r="AA60" i="1"/>
  <c r="AA59" i="1"/>
  <c r="AB59" i="1" s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S55" i="1"/>
  <c r="AB50" i="1"/>
  <c r="AB49" i="1" s="1"/>
  <c r="AA50" i="1"/>
  <c r="AA49" i="1"/>
  <c r="Z49" i="1"/>
  <c r="Z41" i="1" s="1"/>
  <c r="Y49" i="1"/>
  <c r="Y41" i="1" s="1"/>
  <c r="Y26" i="1" s="1"/>
  <c r="Y51" i="1" s="1"/>
  <c r="X49" i="1"/>
  <c r="W49" i="1"/>
  <c r="V49" i="1"/>
  <c r="V41" i="1" s="1"/>
  <c r="U49" i="1"/>
  <c r="T49" i="1"/>
  <c r="S49" i="1"/>
  <c r="R49" i="1"/>
  <c r="R41" i="1" s="1"/>
  <c r="Q49" i="1"/>
  <c r="Q41" i="1" s="1"/>
  <c r="Q26" i="1" s="1"/>
  <c r="Q51" i="1" s="1"/>
  <c r="P49" i="1"/>
  <c r="O49" i="1"/>
  <c r="N49" i="1"/>
  <c r="N41" i="1" s="1"/>
  <c r="M49" i="1"/>
  <c r="L49" i="1"/>
  <c r="K49" i="1"/>
  <c r="J49" i="1"/>
  <c r="J41" i="1" s="1"/>
  <c r="I49" i="1"/>
  <c r="I41" i="1" s="1"/>
  <c r="I26" i="1" s="1"/>
  <c r="I51" i="1" s="1"/>
  <c r="H49" i="1"/>
  <c r="G49" i="1"/>
  <c r="F49" i="1"/>
  <c r="F41" i="1" s="1"/>
  <c r="AA48" i="1"/>
  <c r="AB48" i="1" s="1"/>
  <c r="AB47" i="1" s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AA46" i="1"/>
  <c r="AB46" i="1" s="1"/>
  <c r="AB45" i="1"/>
  <c r="AA45" i="1"/>
  <c r="AB44" i="1"/>
  <c r="AA44" i="1"/>
  <c r="AB43" i="1"/>
  <c r="AA43" i="1"/>
  <c r="AA42" i="1"/>
  <c r="AB42" i="1" s="1"/>
  <c r="AB41" i="1" s="1"/>
  <c r="AA41" i="1"/>
  <c r="X41" i="1"/>
  <c r="W41" i="1"/>
  <c r="U41" i="1"/>
  <c r="T41" i="1"/>
  <c r="S41" i="1"/>
  <c r="P41" i="1"/>
  <c r="O41" i="1"/>
  <c r="M41" i="1"/>
  <c r="L41" i="1"/>
  <c r="K41" i="1"/>
  <c r="H41" i="1"/>
  <c r="G41" i="1"/>
  <c r="AA40" i="1"/>
  <c r="AB40" i="1" s="1"/>
  <c r="AB39" i="1" s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AB38" i="1"/>
  <c r="AA38" i="1"/>
  <c r="AB37" i="1"/>
  <c r="AA37" i="1"/>
  <c r="AB36" i="1"/>
  <c r="AA36" i="1"/>
  <c r="AA35" i="1"/>
  <c r="AB35" i="1" s="1"/>
  <c r="AB34" i="1"/>
  <c r="AB33" i="1" s="1"/>
  <c r="AB32" i="1" s="1"/>
  <c r="AA34" i="1"/>
  <c r="AA33" i="1" s="1"/>
  <c r="AA32" i="1" s="1"/>
  <c r="Z33" i="1"/>
  <c r="Z32" i="1" s="1"/>
  <c r="Z26" i="1" s="1"/>
  <c r="Z51" i="1" s="1"/>
  <c r="Y33" i="1"/>
  <c r="X33" i="1"/>
  <c r="W33" i="1"/>
  <c r="W32" i="1" s="1"/>
  <c r="V33" i="1"/>
  <c r="V32" i="1" s="1"/>
  <c r="V26" i="1" s="1"/>
  <c r="V51" i="1" s="1"/>
  <c r="U33" i="1"/>
  <c r="T33" i="1"/>
  <c r="S33" i="1"/>
  <c r="R33" i="1"/>
  <c r="R32" i="1" s="1"/>
  <c r="R26" i="1" s="1"/>
  <c r="R51" i="1" s="1"/>
  <c r="Q33" i="1"/>
  <c r="P33" i="1"/>
  <c r="O33" i="1"/>
  <c r="O32" i="1" s="1"/>
  <c r="N33" i="1"/>
  <c r="N32" i="1" s="1"/>
  <c r="N26" i="1" s="1"/>
  <c r="N51" i="1" s="1"/>
  <c r="M33" i="1"/>
  <c r="L33" i="1"/>
  <c r="K33" i="1"/>
  <c r="J33" i="1"/>
  <c r="J32" i="1" s="1"/>
  <c r="J26" i="1" s="1"/>
  <c r="J51" i="1" s="1"/>
  <c r="I33" i="1"/>
  <c r="H33" i="1"/>
  <c r="G33" i="1"/>
  <c r="G32" i="1" s="1"/>
  <c r="F33" i="1"/>
  <c r="F32" i="1" s="1"/>
  <c r="F26" i="1" s="1"/>
  <c r="F51" i="1" s="1"/>
  <c r="Y32" i="1"/>
  <c r="X32" i="1"/>
  <c r="U32" i="1"/>
  <c r="U26" i="1" s="1"/>
  <c r="U51" i="1" s="1"/>
  <c r="T32" i="1"/>
  <c r="T26" i="1" s="1"/>
  <c r="T51" i="1" s="1"/>
  <c r="S32" i="1"/>
  <c r="Q32" i="1"/>
  <c r="P32" i="1"/>
  <c r="M32" i="1"/>
  <c r="M26" i="1" s="1"/>
  <c r="M51" i="1" s="1"/>
  <c r="L32" i="1"/>
  <c r="L26" i="1" s="1"/>
  <c r="L51" i="1" s="1"/>
  <c r="K32" i="1"/>
  <c r="I32" i="1"/>
  <c r="H32" i="1"/>
  <c r="AB31" i="1"/>
  <c r="AB29" i="1" s="1"/>
  <c r="AA31" i="1"/>
  <c r="AA29" i="1" s="1"/>
  <c r="AB30" i="1"/>
  <c r="AA30" i="1"/>
  <c r="Z29" i="1"/>
  <c r="Y29" i="1"/>
  <c r="X29" i="1"/>
  <c r="X26" i="1" s="1"/>
  <c r="X51" i="1" s="1"/>
  <c r="W29" i="1"/>
  <c r="V29" i="1"/>
  <c r="U29" i="1"/>
  <c r="T29" i="1"/>
  <c r="S29" i="1"/>
  <c r="R29" i="1"/>
  <c r="Q29" i="1"/>
  <c r="P29" i="1"/>
  <c r="P26" i="1" s="1"/>
  <c r="P51" i="1" s="1"/>
  <c r="O29" i="1"/>
  <c r="N29" i="1"/>
  <c r="M29" i="1"/>
  <c r="L29" i="1"/>
  <c r="K29" i="1"/>
  <c r="J29" i="1"/>
  <c r="I29" i="1"/>
  <c r="H29" i="1"/>
  <c r="H26" i="1" s="1"/>
  <c r="H51" i="1" s="1"/>
  <c r="G29" i="1"/>
  <c r="F29" i="1"/>
  <c r="AA28" i="1"/>
  <c r="AB28" i="1" s="1"/>
  <c r="AB27" i="1"/>
  <c r="AA27" i="1"/>
  <c r="S26" i="1"/>
  <c r="S51" i="1" s="1"/>
  <c r="K26" i="1"/>
  <c r="K51" i="1" s="1"/>
  <c r="AA25" i="1"/>
  <c r="AB25" i="1" s="1"/>
  <c r="AB24" i="1"/>
  <c r="AB23" i="1" s="1"/>
  <c r="AB22" i="1" s="1"/>
  <c r="AA24" i="1"/>
  <c r="AA23" i="1" s="1"/>
  <c r="AA22" i="1" s="1"/>
  <c r="K23" i="1"/>
  <c r="H23" i="1"/>
  <c r="G23" i="1"/>
  <c r="F23" i="1"/>
  <c r="F22" i="1" s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AA21" i="1"/>
  <c r="AB21" i="1" s="1"/>
  <c r="AB20" i="1" s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B19" i="1"/>
  <c r="AB18" i="1" s="1"/>
  <c r="AA19" i="1"/>
  <c r="AA18" i="1" s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B17" i="1"/>
  <c r="AA17" i="1"/>
  <c r="AA16" i="1"/>
  <c r="AA15" i="1" s="1"/>
  <c r="Z15" i="1"/>
  <c r="Y15" i="1"/>
  <c r="X15" i="1"/>
  <c r="X10" i="1" s="1"/>
  <c r="X53" i="1" s="1"/>
  <c r="W15" i="1"/>
  <c r="V15" i="1"/>
  <c r="U15" i="1"/>
  <c r="T15" i="1"/>
  <c r="S15" i="1"/>
  <c r="R15" i="1"/>
  <c r="Q15" i="1"/>
  <c r="P15" i="1"/>
  <c r="P10" i="1" s="1"/>
  <c r="P53" i="1" s="1"/>
  <c r="O15" i="1"/>
  <c r="N15" i="1"/>
  <c r="M15" i="1"/>
  <c r="L15" i="1"/>
  <c r="K15" i="1"/>
  <c r="J15" i="1"/>
  <c r="I15" i="1"/>
  <c r="H15" i="1"/>
  <c r="H10" i="1" s="1"/>
  <c r="H53" i="1" s="1"/>
  <c r="G15" i="1"/>
  <c r="F15" i="1"/>
  <c r="AB14" i="1"/>
  <c r="AA14" i="1"/>
  <c r="AA12" i="1" s="1"/>
  <c r="I14" i="1"/>
  <c r="AA13" i="1"/>
  <c r="AB13" i="1" s="1"/>
  <c r="AB12" i="1" s="1"/>
  <c r="I13" i="1"/>
  <c r="Z12" i="1"/>
  <c r="Z55" i="1" s="1"/>
  <c r="Y12" i="1"/>
  <c r="Y55" i="1" s="1"/>
  <c r="X12" i="1"/>
  <c r="X55" i="1" s="1"/>
  <c r="W12" i="1"/>
  <c r="W11" i="1" s="1"/>
  <c r="W10" i="1" s="1"/>
  <c r="V12" i="1"/>
  <c r="V11" i="1" s="1"/>
  <c r="V10" i="1" s="1"/>
  <c r="U12" i="1"/>
  <c r="U55" i="1" s="1"/>
  <c r="T12" i="1"/>
  <c r="T55" i="1" s="1"/>
  <c r="S12" i="1"/>
  <c r="R12" i="1"/>
  <c r="R55" i="1" s="1"/>
  <c r="Q12" i="1"/>
  <c r="Q55" i="1" s="1"/>
  <c r="P12" i="1"/>
  <c r="P55" i="1" s="1"/>
  <c r="O12" i="1"/>
  <c r="O11" i="1" s="1"/>
  <c r="O10" i="1" s="1"/>
  <c r="N12" i="1"/>
  <c r="N11" i="1" s="1"/>
  <c r="N10" i="1" s="1"/>
  <c r="M12" i="1"/>
  <c r="M55" i="1" s="1"/>
  <c r="L12" i="1"/>
  <c r="L55" i="1" s="1"/>
  <c r="K12" i="1"/>
  <c r="J12" i="1"/>
  <c r="J55" i="1" s="1"/>
  <c r="I12" i="1"/>
  <c r="I55" i="1" s="1"/>
  <c r="H12" i="1"/>
  <c r="H55" i="1" s="1"/>
  <c r="G12" i="1"/>
  <c r="G11" i="1" s="1"/>
  <c r="G10" i="1" s="1"/>
  <c r="F12" i="1"/>
  <c r="F11" i="1" s="1"/>
  <c r="F10" i="1" s="1"/>
  <c r="Y11" i="1"/>
  <c r="Y10" i="1" s="1"/>
  <c r="Y53" i="1" s="1"/>
  <c r="X11" i="1"/>
  <c r="U11" i="1"/>
  <c r="U10" i="1" s="1"/>
  <c r="U53" i="1" s="1"/>
  <c r="T11" i="1"/>
  <c r="S11" i="1"/>
  <c r="Q11" i="1"/>
  <c r="Q10" i="1" s="1"/>
  <c r="P11" i="1"/>
  <c r="M11" i="1"/>
  <c r="M10" i="1" s="1"/>
  <c r="L11" i="1"/>
  <c r="K11" i="1"/>
  <c r="I11" i="1"/>
  <c r="I10" i="1" s="1"/>
  <c r="I53" i="1" s="1"/>
  <c r="H11" i="1"/>
  <c r="T10" i="1"/>
  <c r="S10" i="1"/>
  <c r="S53" i="1" s="1"/>
  <c r="L10" i="1"/>
  <c r="L53" i="1" s="1"/>
  <c r="K10" i="1"/>
  <c r="K53" i="1" s="1"/>
  <c r="F53" i="1" l="1"/>
  <c r="V53" i="1"/>
  <c r="AA11" i="1"/>
  <c r="AA10" i="1" s="1"/>
  <c r="AA55" i="1"/>
  <c r="G26" i="1"/>
  <c r="G51" i="1" s="1"/>
  <c r="O26" i="1"/>
  <c r="O51" i="1" s="1"/>
  <c r="W26" i="1"/>
  <c r="W51" i="1" s="1"/>
  <c r="M53" i="1"/>
  <c r="N53" i="1"/>
  <c r="Q53" i="1"/>
  <c r="T53" i="1"/>
  <c r="AB55" i="1"/>
  <c r="AB11" i="1"/>
  <c r="AB10" i="1" s="1"/>
  <c r="AB53" i="1" s="1"/>
  <c r="AB26" i="1"/>
  <c r="AB51" i="1" s="1"/>
  <c r="F55" i="1"/>
  <c r="N55" i="1"/>
  <c r="V55" i="1"/>
  <c r="G55" i="1"/>
  <c r="O55" i="1"/>
  <c r="W55" i="1"/>
  <c r="J11" i="1"/>
  <c r="J10" i="1" s="1"/>
  <c r="J53" i="1" s="1"/>
  <c r="R11" i="1"/>
  <c r="R10" i="1" s="1"/>
  <c r="R53" i="1" s="1"/>
  <c r="Z11" i="1"/>
  <c r="Z10" i="1" s="1"/>
  <c r="Z53" i="1" s="1"/>
  <c r="AB16" i="1"/>
  <c r="AB15" i="1" s="1"/>
  <c r="K55" i="1"/>
  <c r="AA20" i="1"/>
  <c r="AA39" i="1"/>
  <c r="AA26" i="1" s="1"/>
  <c r="AA51" i="1" s="1"/>
  <c r="W53" i="1" l="1"/>
  <c r="AA53" i="1"/>
  <c r="O53" i="1"/>
  <c r="G53" i="1"/>
</calcChain>
</file>

<file path=xl/sharedStrings.xml><?xml version="1.0" encoding="utf-8"?>
<sst xmlns="http://schemas.openxmlformats.org/spreadsheetml/2006/main" count="269" uniqueCount="114">
  <si>
    <t>PRESUPUESTO VIGENTE PERIODO  2021</t>
  </si>
  <si>
    <t xml:space="preserve">Moneda   Nacional - Miles de Pesos   </t>
  </si>
  <si>
    <t>071650 SERVICIO DE COOPERACIÓN TÉCNICA</t>
  </si>
  <si>
    <t>Seleccionar</t>
  </si>
  <si>
    <t>Clasificar</t>
  </si>
  <si>
    <t>Sub-
Título</t>
  </si>
  <si>
    <t>Item</t>
  </si>
  <si>
    <t>Asig.</t>
  </si>
  <si>
    <t>Denominación</t>
  </si>
  <si>
    <t xml:space="preserve">  Ley de Presupuesto Año 2021</t>
  </si>
  <si>
    <r>
      <t xml:space="preserve">DTO N° </t>
    </r>
    <r>
      <rPr>
        <b/>
        <sz val="10"/>
        <color rgb="FFFF0000"/>
        <rFont val="Arial"/>
        <family val="2"/>
      </rPr>
      <t>38</t>
    </r>
  </si>
  <si>
    <r>
      <t xml:space="preserve">DTO N° </t>
    </r>
    <r>
      <rPr>
        <b/>
        <sz val="10"/>
        <color rgb="FFFF0000"/>
        <rFont val="Arial"/>
        <family val="2"/>
      </rPr>
      <t>653</t>
    </r>
  </si>
  <si>
    <r>
      <t xml:space="preserve">DTO N° </t>
    </r>
    <r>
      <rPr>
        <b/>
        <sz val="10"/>
        <color rgb="FFFF0000"/>
        <rFont val="Arial"/>
        <family val="2"/>
      </rPr>
      <t>1232</t>
    </r>
  </si>
  <si>
    <r>
      <t xml:space="preserve">DTO N° </t>
    </r>
    <r>
      <rPr>
        <b/>
        <sz val="10"/>
        <color rgb="FFFF0000"/>
        <rFont val="Arial"/>
        <family val="2"/>
      </rPr>
      <t>1465</t>
    </r>
  </si>
  <si>
    <r>
      <t xml:space="preserve">DTO N° </t>
    </r>
    <r>
      <rPr>
        <b/>
        <sz val="10"/>
        <color rgb="FFFF0000"/>
        <rFont val="Arial"/>
        <family val="2"/>
      </rPr>
      <t>2707</t>
    </r>
  </si>
  <si>
    <r>
      <t xml:space="preserve">DTO N° </t>
    </r>
    <r>
      <rPr>
        <b/>
        <sz val="10"/>
        <color rgb="FFFF0000"/>
        <rFont val="Arial"/>
        <family val="2"/>
      </rPr>
      <t>BBB</t>
    </r>
  </si>
  <si>
    <t>Total Decretos</t>
  </si>
  <si>
    <t xml:space="preserve">  Presupuesto Vigente Año 2021</t>
  </si>
  <si>
    <t>240/XX</t>
  </si>
  <si>
    <t>289/FF</t>
  </si>
  <si>
    <t>551/XX</t>
  </si>
  <si>
    <t>616/XX</t>
  </si>
  <si>
    <t>1098/XX</t>
  </si>
  <si>
    <r>
      <rPr>
        <b/>
        <sz val="10"/>
        <color theme="9" tint="0.39997558519241921"/>
        <rFont val="Arial"/>
        <family val="2"/>
      </rPr>
      <t>AAA</t>
    </r>
    <r>
      <rPr>
        <b/>
        <sz val="10"/>
        <color indexed="8"/>
        <rFont val="Arial"/>
        <family val="2"/>
      </rPr>
      <t>/XX</t>
    </r>
  </si>
  <si>
    <t>DD-MM-2018</t>
  </si>
  <si>
    <t>Reformulación</t>
  </si>
  <si>
    <t>Reformulación Emprende</t>
  </si>
  <si>
    <t>Rebaja FET</t>
  </si>
  <si>
    <t>Explica modificación</t>
  </si>
  <si>
    <t xml:space="preserve">INGRESOS                                                                                                                                                                                                                                                  </t>
  </si>
  <si>
    <t>05</t>
  </si>
  <si>
    <t xml:space="preserve">   </t>
  </si>
  <si>
    <t xml:space="preserve">    </t>
  </si>
  <si>
    <t xml:space="preserve">TRANSFERENCIAS CORRIENTES                                                                                                                                                                                                                                 </t>
  </si>
  <si>
    <t>02</t>
  </si>
  <si>
    <t>Del Gobierno Central</t>
  </si>
  <si>
    <t>004</t>
  </si>
  <si>
    <t>Corporación de Fomento de la Producción</t>
  </si>
  <si>
    <t>140</t>
  </si>
  <si>
    <t>Mujer y Trabajo - Abeja Emprende</t>
  </si>
  <si>
    <t>08</t>
  </si>
  <si>
    <t xml:space="preserve">OTROS INGRESOS CORRIENTES                                                                                                                                                                                                                                 </t>
  </si>
  <si>
    <t>01</t>
  </si>
  <si>
    <t xml:space="preserve">Recuperaciones y Reembolsos por Licencias Médicas                                                                                                                                                                                                         </t>
  </si>
  <si>
    <t xml:space="preserve">Otros                                                                                                                                                                                                                                                     </t>
  </si>
  <si>
    <t>09</t>
  </si>
  <si>
    <t xml:space="preserve">APORTE FISCAL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</si>
  <si>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Libre                                                                                                                                                                                                                                                     </t>
  </si>
  <si>
    <t>10</t>
  </si>
  <si>
    <t>VENTA DE ACTIVOS NO FINANCIEROS</t>
  </si>
  <si>
    <t>03</t>
  </si>
  <si>
    <t xml:space="preserve">Vehículos                                                                                                                                                                                                                                                 </t>
  </si>
  <si>
    <t>13</t>
  </si>
  <si>
    <t>TRANSFERENCIAS PARA GASTOS DE CAPITAL</t>
  </si>
  <si>
    <t>200</t>
  </si>
  <si>
    <t>Fondo de Emergencia Transitorio</t>
  </si>
  <si>
    <t>15</t>
  </si>
  <si>
    <t>SALDO INICIAL DE CAJA</t>
  </si>
  <si>
    <t xml:space="preserve">GASTOS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</si>
  <si>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GASTOS EN PERSONAL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</si>
  <si>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</si>
  <si>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23</t>
  </si>
  <si>
    <t>PRESTACIONES DE SEGURIDAD SOCIAL</t>
  </si>
  <si>
    <t>Prestaciones Previsionales</t>
  </si>
  <si>
    <t>Prestaciones Sociales del Empleador</t>
  </si>
  <si>
    <t>Al Sector Privado</t>
  </si>
  <si>
    <t>131</t>
  </si>
  <si>
    <t>Programa Mejoramiento Competitividad de la MIPE</t>
  </si>
  <si>
    <t>132</t>
  </si>
  <si>
    <t>Programas Emprendedores</t>
  </si>
  <si>
    <t>133</t>
  </si>
  <si>
    <t>Programa Dirigido a Grupos de Empresas Asociatividad</t>
  </si>
  <si>
    <t>134</t>
  </si>
  <si>
    <t>Programa Desarrollo Empresarial en los Territorios</t>
  </si>
  <si>
    <t>152</t>
  </si>
  <si>
    <t>Programas Especiales</t>
  </si>
  <si>
    <t>26</t>
  </si>
  <si>
    <t>OTROS GASTOS CORRIENTES</t>
  </si>
  <si>
    <t>Compensación por Daños a Terceros y/o a la Propiedad</t>
  </si>
  <si>
    <t xml:space="preserve">ADQUISICION DE ACTIVOS NO FINANCIEROS                                                                                                                                                                                                                     </t>
  </si>
  <si>
    <t>Vehiculos</t>
  </si>
  <si>
    <t>04</t>
  </si>
  <si>
    <t>Mobiliario y Otros</t>
  </si>
  <si>
    <t>Máquinas y Equipos</t>
  </si>
  <si>
    <t>06</t>
  </si>
  <si>
    <t>Equipos Informático</t>
  </si>
  <si>
    <t>07</t>
  </si>
  <si>
    <t>Programas Informáticos</t>
  </si>
  <si>
    <t>30</t>
  </si>
  <si>
    <t>ADQUISICIÓN DE ACTIVOS FINANCIEROS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</si>
  <si>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</si>
  <si>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</si>
  <si>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>Gasto de Estado de Operaciones</t>
  </si>
  <si>
    <t>VALIDA</t>
  </si>
  <si>
    <t>GLOSAS:</t>
  </si>
  <si>
    <t>N°</t>
  </si>
  <si>
    <t>Letra</t>
  </si>
  <si>
    <t>Dotación Máxima Vehículos</t>
  </si>
  <si>
    <t>a)</t>
  </si>
  <si>
    <t>Dotación Máxima de Personal</t>
  </si>
  <si>
    <t>b)</t>
  </si>
  <si>
    <t>Horas Extraordinarias, M$</t>
  </si>
  <si>
    <t>c)</t>
  </si>
  <si>
    <t>Viáticos Territorio Nacional, M$</t>
  </si>
  <si>
    <t>Viáticos en el extranjero, M$</t>
  </si>
  <si>
    <t>d)</t>
  </si>
  <si>
    <t>N° Personas Honorarios</t>
  </si>
  <si>
    <t>Monto máximo Honorarios, M$</t>
  </si>
  <si>
    <t>Capacitación y perfeccionamiento, Ley N° 18.575</t>
  </si>
  <si>
    <t>Gastos en Personal por, M$</t>
  </si>
  <si>
    <t>N° de Personas</t>
  </si>
  <si>
    <t>Bienes y Servicios, M$</t>
  </si>
  <si>
    <t>Barrios Comerciales, bienes y servicios, M$</t>
  </si>
  <si>
    <t>Centro de Desarrollo de Negocios Bienes y Servicios, M$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</si>
</sst>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9" tint="0.39997558519241921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0" borderId="0"/>
  </cellStyleXfs>
  <cellXfs count="71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center"/>
    </xf>
    <xf numFmtId="41" fontId="3" fillId="0" borderId="0" xfId="2" applyFont="1"/>
    <xf numFmtId="0" fontId="5" fillId="0" borderId="0" xfId="4" applyFont="1" applyFill="1" applyAlignment="1">
      <alignment horizontal="center"/>
    </xf>
    <xf numFmtId="0" fontId="3" fillId="0" borderId="0" xfId="0" applyFont="1" applyFill="1"/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49" fontId="8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/>
    </xf>
    <xf numFmtId="49" fontId="8" fillId="0" borderId="2" xfId="3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top"/>
    </xf>
    <xf numFmtId="49" fontId="3" fillId="0" borderId="6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3" fontId="8" fillId="0" borderId="6" xfId="0" applyNumberFormat="1" applyFont="1" applyFill="1" applyBorder="1" applyAlignment="1">
      <alignment horizontal="right" vertical="top"/>
    </xf>
    <xf numFmtId="3" fontId="8" fillId="0" borderId="1" xfId="0" applyNumberFormat="1" applyFont="1" applyFill="1" applyBorder="1" applyAlignment="1">
      <alignment horizontal="right" vertical="top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3" fontId="8" fillId="0" borderId="7" xfId="0" applyNumberFormat="1" applyFont="1" applyFill="1" applyBorder="1" applyAlignment="1">
      <alignment horizontal="right" vertical="center"/>
    </xf>
    <xf numFmtId="3" fontId="8" fillId="0" borderId="4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49" fontId="1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3" fontId="8" fillId="0" borderId="6" xfId="0" applyNumberFormat="1" applyFont="1" applyFill="1" applyBorder="1" applyAlignment="1">
      <alignment horizontal="right" vertical="center"/>
    </xf>
    <xf numFmtId="165" fontId="0" fillId="0" borderId="0" xfId="1" applyNumberFormat="1" applyFont="1"/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vertical="center"/>
    </xf>
    <xf numFmtId="49" fontId="8" fillId="0" borderId="0" xfId="4" applyNumberFormat="1" applyFont="1" applyFill="1" applyBorder="1" applyAlignment="1">
      <alignment horizontal="right" vertical="center"/>
    </xf>
    <xf numFmtId="3" fontId="12" fillId="0" borderId="0" xfId="0" applyNumberFormat="1" applyFont="1"/>
    <xf numFmtId="0" fontId="5" fillId="0" borderId="0" xfId="0" applyFont="1" applyFill="1"/>
    <xf numFmtId="0" fontId="12" fillId="0" borderId="0" xfId="0" applyFont="1" applyFill="1"/>
    <xf numFmtId="0" fontId="0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Border="1"/>
    <xf numFmtId="165" fontId="0" fillId="0" borderId="1" xfId="1" applyNumberFormat="1" applyFont="1" applyBorder="1"/>
    <xf numFmtId="3" fontId="3" fillId="0" borderId="1" xfId="0" applyNumberFormat="1" applyFont="1" applyFill="1" applyBorder="1" applyAlignment="1">
      <alignment horizontal="right" vertical="center"/>
    </xf>
    <xf numFmtId="0" fontId="3" fillId="0" borderId="1" xfId="0" quotePrefix="1" applyFont="1" applyFill="1" applyBorder="1" applyAlignment="1">
      <alignment horizontal="center"/>
    </xf>
  </cellXfs>
  <cellStyles count="5">
    <cellStyle name="Énfasis1" xfId="3" builtinId="29"/>
    <cellStyle name="Millares" xfId="1" builtinId="3"/>
    <cellStyle name="Millares [0]" xfId="2" builtinId="6"/>
    <cellStyle name="Normal" xfId="0" builtinId="0"/>
    <cellStyle name="Normal 3" xfId="4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71"/>
  <sheetViews>
    <sheetView tabSelected="1" zoomScale="80" zoomScaleNormal="8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G10" sqref="G10"/>
    </sheetView>
  </sheetViews>
  <sheetFormatPr baseColWidth="10" defaultRowHeight="14.5" x14ac:dyDescent="0.35"/>
  <cols>
    <col min="1" max="1" width="13" bestFit="1" customWidth="1"/>
    <col min="2" max="2" width="6.7265625" customWidth="1"/>
    <col min="3" max="3" width="7.7265625" customWidth="1"/>
    <col min="4" max="4" width="6.26953125" customWidth="1"/>
    <col min="5" max="5" width="42.54296875" customWidth="1"/>
    <col min="6" max="6" width="20.7265625" customWidth="1"/>
    <col min="7" max="7" width="18.1796875" customWidth="1"/>
    <col min="8" max="8" width="13" customWidth="1"/>
    <col min="9" max="9" width="14.1796875" customWidth="1"/>
    <col min="10" max="10" width="13.7265625" customWidth="1"/>
    <col min="11" max="11" width="13" customWidth="1"/>
    <col min="12" max="26" width="13" hidden="1" customWidth="1"/>
    <col min="28" max="28" width="15" customWidth="1"/>
    <col min="29" max="29" width="18.81640625" bestFit="1" customWidth="1"/>
    <col min="30" max="30" width="15.26953125" bestFit="1" customWidth="1"/>
    <col min="31" max="31" width="13.54296875" bestFit="1" customWidth="1"/>
  </cols>
  <sheetData>
    <row r="1" spans="2:28" s="1" customFormat="1" ht="13" x14ac:dyDescent="0.3">
      <c r="E1" s="2" t="s">
        <v>0</v>
      </c>
      <c r="G1" s="3"/>
      <c r="H1" s="3"/>
      <c r="I1" s="3"/>
      <c r="J1" s="3"/>
      <c r="K1" s="3"/>
    </row>
    <row r="2" spans="2:28" s="1" customFormat="1" ht="13" x14ac:dyDescent="0.3">
      <c r="E2" s="4" t="s">
        <v>1</v>
      </c>
    </row>
    <row r="3" spans="2:28" s="1" customFormat="1" ht="13" x14ac:dyDescent="0.3">
      <c r="E3" s="4" t="s">
        <v>2</v>
      </c>
      <c r="F3" s="5"/>
      <c r="G3" s="6">
        <v>1</v>
      </c>
      <c r="H3" s="6">
        <v>2</v>
      </c>
      <c r="I3" s="6">
        <v>3</v>
      </c>
      <c r="J3" s="6">
        <v>4</v>
      </c>
      <c r="K3" s="6">
        <v>5</v>
      </c>
      <c r="L3" s="6">
        <v>6</v>
      </c>
      <c r="M3" s="6">
        <v>7</v>
      </c>
      <c r="N3" s="6">
        <v>8</v>
      </c>
      <c r="O3" s="6">
        <v>9</v>
      </c>
      <c r="P3" s="6">
        <v>10</v>
      </c>
      <c r="Q3" s="6">
        <v>11</v>
      </c>
      <c r="R3" s="6">
        <v>12</v>
      </c>
      <c r="S3" s="6">
        <v>13</v>
      </c>
      <c r="T3" s="6">
        <v>14</v>
      </c>
      <c r="U3" s="6">
        <v>15</v>
      </c>
      <c r="V3" s="6">
        <v>16</v>
      </c>
      <c r="W3" s="6">
        <v>17</v>
      </c>
      <c r="X3" s="6">
        <v>18</v>
      </c>
      <c r="Y3" s="6">
        <v>19</v>
      </c>
      <c r="Z3" s="6">
        <v>20</v>
      </c>
    </row>
    <row r="4" spans="2:28" s="1" customFormat="1" ht="13" x14ac:dyDescent="0.3">
      <c r="E4" s="7"/>
      <c r="F4" s="8"/>
      <c r="G4" s="9" t="s">
        <v>3</v>
      </c>
      <c r="H4" s="9" t="s">
        <v>3</v>
      </c>
      <c r="I4" s="9" t="s">
        <v>3</v>
      </c>
      <c r="J4" s="9" t="s">
        <v>3</v>
      </c>
      <c r="K4" s="9" t="s">
        <v>3</v>
      </c>
      <c r="L4" s="9" t="s">
        <v>3</v>
      </c>
      <c r="M4" s="9" t="s">
        <v>3</v>
      </c>
      <c r="N4" s="9" t="s">
        <v>3</v>
      </c>
      <c r="O4" s="9" t="s">
        <v>3</v>
      </c>
      <c r="P4" s="9" t="s">
        <v>3</v>
      </c>
      <c r="Q4" s="9" t="s">
        <v>3</v>
      </c>
      <c r="R4" s="9" t="s">
        <v>3</v>
      </c>
      <c r="S4" s="9" t="s">
        <v>3</v>
      </c>
      <c r="T4" s="9" t="s">
        <v>3</v>
      </c>
      <c r="U4" s="9" t="s">
        <v>3</v>
      </c>
      <c r="V4" s="9" t="s">
        <v>3</v>
      </c>
      <c r="W4" s="9" t="s">
        <v>3</v>
      </c>
      <c r="X4" s="9" t="s">
        <v>3</v>
      </c>
      <c r="Y4" s="9" t="s">
        <v>3</v>
      </c>
      <c r="Z4" s="9" t="s">
        <v>3</v>
      </c>
    </row>
    <row r="5" spans="2:28" s="1" customFormat="1" ht="12.5" x14ac:dyDescent="0.25">
      <c r="F5" s="8"/>
      <c r="G5" s="9" t="s">
        <v>4</v>
      </c>
      <c r="H5" s="9" t="s">
        <v>4</v>
      </c>
      <c r="I5" s="9" t="s">
        <v>4</v>
      </c>
      <c r="J5" s="9" t="s">
        <v>4</v>
      </c>
      <c r="K5" s="9" t="s">
        <v>4</v>
      </c>
      <c r="L5" s="9" t="s">
        <v>4</v>
      </c>
      <c r="M5" s="9" t="s">
        <v>4</v>
      </c>
      <c r="N5" s="9" t="s">
        <v>4</v>
      </c>
      <c r="O5" s="9" t="s">
        <v>4</v>
      </c>
      <c r="P5" s="9" t="s">
        <v>4</v>
      </c>
      <c r="Q5" s="9" t="s">
        <v>4</v>
      </c>
      <c r="R5" s="9" t="s">
        <v>4</v>
      </c>
      <c r="S5" s="9" t="s">
        <v>4</v>
      </c>
      <c r="T5" s="9" t="s">
        <v>4</v>
      </c>
      <c r="U5" s="9" t="s">
        <v>4</v>
      </c>
      <c r="V5" s="9" t="s">
        <v>4</v>
      </c>
      <c r="W5" s="9" t="s">
        <v>4</v>
      </c>
      <c r="X5" s="9" t="s">
        <v>4</v>
      </c>
      <c r="Y5" s="9" t="s">
        <v>4</v>
      </c>
      <c r="Z5" s="9" t="s">
        <v>4</v>
      </c>
    </row>
    <row r="6" spans="2:28" s="1" customFormat="1" ht="12.75" customHeight="1" x14ac:dyDescent="0.25">
      <c r="B6" s="10" t="s">
        <v>5</v>
      </c>
      <c r="C6" s="11" t="s">
        <v>6</v>
      </c>
      <c r="D6" s="12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5" t="s">
        <v>15</v>
      </c>
      <c r="M6" s="15" t="s">
        <v>15</v>
      </c>
      <c r="N6" s="15" t="s">
        <v>15</v>
      </c>
      <c r="O6" s="15" t="s">
        <v>15</v>
      </c>
      <c r="P6" s="15" t="s">
        <v>15</v>
      </c>
      <c r="Q6" s="15" t="s">
        <v>15</v>
      </c>
      <c r="R6" s="15" t="s">
        <v>15</v>
      </c>
      <c r="S6" s="15" t="s">
        <v>15</v>
      </c>
      <c r="T6" s="15" t="s">
        <v>15</v>
      </c>
      <c r="U6" s="15" t="s">
        <v>15</v>
      </c>
      <c r="V6" s="15" t="s">
        <v>15</v>
      </c>
      <c r="W6" s="15" t="s">
        <v>15</v>
      </c>
      <c r="X6" s="15" t="s">
        <v>15</v>
      </c>
      <c r="Y6" s="15" t="s">
        <v>15</v>
      </c>
      <c r="Z6" s="15" t="s">
        <v>15</v>
      </c>
      <c r="AA6" s="14" t="s">
        <v>16</v>
      </c>
      <c r="AB6" s="14" t="s">
        <v>17</v>
      </c>
    </row>
    <row r="7" spans="2:28" s="1" customFormat="1" ht="13" x14ac:dyDescent="0.25">
      <c r="B7" s="10"/>
      <c r="C7" s="11"/>
      <c r="D7" s="12"/>
      <c r="E7" s="13"/>
      <c r="F7" s="16"/>
      <c r="G7" s="17" t="s">
        <v>18</v>
      </c>
      <c r="H7" s="18" t="s">
        <v>19</v>
      </c>
      <c r="I7" s="18" t="s">
        <v>20</v>
      </c>
      <c r="J7" s="19" t="s">
        <v>21</v>
      </c>
      <c r="K7" s="18" t="s">
        <v>22</v>
      </c>
      <c r="L7" s="18" t="s">
        <v>23</v>
      </c>
      <c r="M7" s="18" t="s">
        <v>23</v>
      </c>
      <c r="N7" s="18" t="s">
        <v>23</v>
      </c>
      <c r="O7" s="18" t="s">
        <v>23</v>
      </c>
      <c r="P7" s="18" t="s">
        <v>23</v>
      </c>
      <c r="Q7" s="18" t="s">
        <v>23</v>
      </c>
      <c r="R7" s="18" t="s">
        <v>23</v>
      </c>
      <c r="S7" s="18" t="s">
        <v>23</v>
      </c>
      <c r="T7" s="18" t="s">
        <v>23</v>
      </c>
      <c r="U7" s="18" t="s">
        <v>23</v>
      </c>
      <c r="V7" s="18" t="s">
        <v>23</v>
      </c>
      <c r="W7" s="18" t="s">
        <v>23</v>
      </c>
      <c r="X7" s="18" t="s">
        <v>23</v>
      </c>
      <c r="Y7" s="18" t="s">
        <v>23</v>
      </c>
      <c r="Z7" s="18" t="s">
        <v>23</v>
      </c>
      <c r="AA7" s="16"/>
      <c r="AB7" s="16"/>
    </row>
    <row r="8" spans="2:28" s="1" customFormat="1" ht="13" x14ac:dyDescent="0.25">
      <c r="B8" s="10"/>
      <c r="C8" s="11"/>
      <c r="D8" s="12"/>
      <c r="E8" s="13"/>
      <c r="F8" s="16"/>
      <c r="G8" s="20">
        <v>44209</v>
      </c>
      <c r="H8" s="20">
        <v>44322</v>
      </c>
      <c r="I8" s="20">
        <v>44389</v>
      </c>
      <c r="J8" s="20">
        <v>44433</v>
      </c>
      <c r="K8" s="20">
        <v>44202</v>
      </c>
      <c r="L8" s="20" t="s">
        <v>24</v>
      </c>
      <c r="M8" s="20" t="s">
        <v>24</v>
      </c>
      <c r="N8" s="20" t="s">
        <v>24</v>
      </c>
      <c r="O8" s="20" t="s">
        <v>24</v>
      </c>
      <c r="P8" s="20" t="s">
        <v>24</v>
      </c>
      <c r="Q8" s="20" t="s">
        <v>24</v>
      </c>
      <c r="R8" s="20" t="s">
        <v>24</v>
      </c>
      <c r="S8" s="20" t="s">
        <v>24</v>
      </c>
      <c r="T8" s="20" t="s">
        <v>24</v>
      </c>
      <c r="U8" s="20" t="s">
        <v>24</v>
      </c>
      <c r="V8" s="20" t="s">
        <v>24</v>
      </c>
      <c r="W8" s="20" t="s">
        <v>24</v>
      </c>
      <c r="X8" s="20" t="s">
        <v>24</v>
      </c>
      <c r="Y8" s="20" t="s">
        <v>24</v>
      </c>
      <c r="Z8" s="20" t="s">
        <v>24</v>
      </c>
      <c r="AA8" s="16"/>
      <c r="AB8" s="16"/>
    </row>
    <row r="9" spans="2:28" s="1" customFormat="1" ht="71.25" customHeight="1" x14ac:dyDescent="0.25">
      <c r="B9" s="10"/>
      <c r="C9" s="11"/>
      <c r="D9" s="12"/>
      <c r="E9" s="13"/>
      <c r="F9" s="16"/>
      <c r="G9" s="21"/>
      <c r="H9" s="21"/>
      <c r="I9" s="22" t="s">
        <v>25</v>
      </c>
      <c r="J9" s="22" t="s">
        <v>26</v>
      </c>
      <c r="K9" s="22" t="s">
        <v>27</v>
      </c>
      <c r="L9" s="22" t="s">
        <v>28</v>
      </c>
      <c r="M9" s="22" t="s">
        <v>28</v>
      </c>
      <c r="N9" s="22" t="s">
        <v>28</v>
      </c>
      <c r="O9" s="22" t="s">
        <v>28</v>
      </c>
      <c r="P9" s="22" t="s">
        <v>28</v>
      </c>
      <c r="Q9" s="22" t="s">
        <v>28</v>
      </c>
      <c r="R9" s="22" t="s">
        <v>28</v>
      </c>
      <c r="S9" s="22" t="s">
        <v>28</v>
      </c>
      <c r="T9" s="22" t="s">
        <v>28</v>
      </c>
      <c r="U9" s="22" t="s">
        <v>28</v>
      </c>
      <c r="V9" s="22" t="s">
        <v>28</v>
      </c>
      <c r="W9" s="22" t="s">
        <v>28</v>
      </c>
      <c r="X9" s="22" t="s">
        <v>28</v>
      </c>
      <c r="Y9" s="22" t="s">
        <v>28</v>
      </c>
      <c r="Z9" s="22" t="s">
        <v>28</v>
      </c>
      <c r="AA9" s="23"/>
      <c r="AB9" s="23"/>
    </row>
    <row r="10" spans="2:28" ht="15.75" customHeight="1" x14ac:dyDescent="0.35">
      <c r="B10" s="24"/>
      <c r="C10" s="25"/>
      <c r="D10" s="26"/>
      <c r="E10" s="27" t="s">
        <v>29</v>
      </c>
      <c r="F10" s="28">
        <f t="shared" ref="F10:AB10" si="0">+F11+F15+F18+F22+F25</f>
        <v>0</v>
      </c>
      <c r="G10" s="28">
        <f t="shared" si="0"/>
        <v>464086</v>
      </c>
      <c r="H10" s="28">
        <f t="shared" si="0"/>
        <v>43852639</v>
      </c>
      <c r="I10" s="28">
        <f t="shared" si="0"/>
        <v>0</v>
      </c>
      <c r="J10" s="28">
        <f t="shared" si="0"/>
        <v>0</v>
      </c>
      <c r="K10" s="28">
        <f t="shared" si="0"/>
        <v>-4254392</v>
      </c>
      <c r="L10" s="28">
        <f t="shared" si="0"/>
        <v>0</v>
      </c>
      <c r="M10" s="28">
        <f t="shared" si="0"/>
        <v>0</v>
      </c>
      <c r="N10" s="28">
        <f t="shared" si="0"/>
        <v>0</v>
      </c>
      <c r="O10" s="28">
        <f t="shared" si="0"/>
        <v>0</v>
      </c>
      <c r="P10" s="28">
        <f t="shared" si="0"/>
        <v>0</v>
      </c>
      <c r="Q10" s="28">
        <f t="shared" si="0"/>
        <v>0</v>
      </c>
      <c r="R10" s="28">
        <f t="shared" si="0"/>
        <v>0</v>
      </c>
      <c r="S10" s="28">
        <f t="shared" si="0"/>
        <v>0</v>
      </c>
      <c r="T10" s="28">
        <f t="shared" si="0"/>
        <v>0</v>
      </c>
      <c r="U10" s="28">
        <f t="shared" si="0"/>
        <v>0</v>
      </c>
      <c r="V10" s="28">
        <f t="shared" si="0"/>
        <v>0</v>
      </c>
      <c r="W10" s="28">
        <f t="shared" si="0"/>
        <v>0</v>
      </c>
      <c r="X10" s="28">
        <f t="shared" si="0"/>
        <v>0</v>
      </c>
      <c r="Y10" s="28">
        <f t="shared" si="0"/>
        <v>0</v>
      </c>
      <c r="Z10" s="28">
        <f t="shared" si="0"/>
        <v>0</v>
      </c>
      <c r="AA10" s="28">
        <f t="shared" si="0"/>
        <v>40062333</v>
      </c>
      <c r="AB10" s="29">
        <f t="shared" si="0"/>
        <v>40062333</v>
      </c>
    </row>
    <row r="11" spans="2:28" ht="15.75" customHeight="1" x14ac:dyDescent="0.35">
      <c r="B11" s="30" t="s">
        <v>30</v>
      </c>
      <c r="C11" s="31" t="s">
        <v>31</v>
      </c>
      <c r="D11" s="32" t="s">
        <v>32</v>
      </c>
      <c r="E11" s="33" t="s">
        <v>33</v>
      </c>
      <c r="F11" s="34">
        <f>+F12</f>
        <v>0</v>
      </c>
      <c r="G11" s="34">
        <f>+G12</f>
        <v>0</v>
      </c>
      <c r="H11" s="34">
        <f t="shared" ref="H11:AB11" si="1">+H12</f>
        <v>0</v>
      </c>
      <c r="I11" s="34">
        <f t="shared" si="1"/>
        <v>0</v>
      </c>
      <c r="J11" s="34">
        <f t="shared" si="1"/>
        <v>0</v>
      </c>
      <c r="K11" s="34">
        <f t="shared" si="1"/>
        <v>0</v>
      </c>
      <c r="L11" s="34">
        <f t="shared" si="1"/>
        <v>0</v>
      </c>
      <c r="M11" s="34">
        <f t="shared" si="1"/>
        <v>0</v>
      </c>
      <c r="N11" s="34">
        <f t="shared" si="1"/>
        <v>0</v>
      </c>
      <c r="O11" s="34">
        <f t="shared" si="1"/>
        <v>0</v>
      </c>
      <c r="P11" s="34">
        <f t="shared" si="1"/>
        <v>0</v>
      </c>
      <c r="Q11" s="34">
        <f t="shared" si="1"/>
        <v>0</v>
      </c>
      <c r="R11" s="34">
        <f t="shared" si="1"/>
        <v>0</v>
      </c>
      <c r="S11" s="34">
        <f t="shared" si="1"/>
        <v>0</v>
      </c>
      <c r="T11" s="34">
        <f t="shared" si="1"/>
        <v>0</v>
      </c>
      <c r="U11" s="34">
        <f t="shared" si="1"/>
        <v>0</v>
      </c>
      <c r="V11" s="34">
        <f t="shared" si="1"/>
        <v>0</v>
      </c>
      <c r="W11" s="34">
        <f t="shared" si="1"/>
        <v>0</v>
      </c>
      <c r="X11" s="34">
        <f t="shared" si="1"/>
        <v>0</v>
      </c>
      <c r="Y11" s="34">
        <f t="shared" si="1"/>
        <v>0</v>
      </c>
      <c r="Z11" s="34">
        <f t="shared" si="1"/>
        <v>0</v>
      </c>
      <c r="AA11" s="34">
        <f t="shared" si="1"/>
        <v>0</v>
      </c>
      <c r="AB11" s="35">
        <f t="shared" si="1"/>
        <v>0</v>
      </c>
    </row>
    <row r="12" spans="2:28" ht="15.75" customHeight="1" x14ac:dyDescent="0.35">
      <c r="B12" s="36"/>
      <c r="C12" s="36" t="s">
        <v>34</v>
      </c>
      <c r="D12" s="37"/>
      <c r="E12" s="38" t="s">
        <v>35</v>
      </c>
      <c r="F12" s="39">
        <f>+F13+F14</f>
        <v>0</v>
      </c>
      <c r="G12" s="39">
        <f t="shared" ref="G12:AA12" si="2">+G14</f>
        <v>0</v>
      </c>
      <c r="H12" s="39">
        <f t="shared" si="2"/>
        <v>0</v>
      </c>
      <c r="I12" s="39">
        <f t="shared" si="2"/>
        <v>0</v>
      </c>
      <c r="J12" s="39">
        <f t="shared" si="2"/>
        <v>0</v>
      </c>
      <c r="K12" s="39">
        <f t="shared" si="2"/>
        <v>0</v>
      </c>
      <c r="L12" s="39">
        <f t="shared" si="2"/>
        <v>0</v>
      </c>
      <c r="M12" s="39">
        <f t="shared" si="2"/>
        <v>0</v>
      </c>
      <c r="N12" s="39">
        <f t="shared" si="2"/>
        <v>0</v>
      </c>
      <c r="O12" s="39">
        <f t="shared" si="2"/>
        <v>0</v>
      </c>
      <c r="P12" s="39">
        <f t="shared" si="2"/>
        <v>0</v>
      </c>
      <c r="Q12" s="39">
        <f t="shared" si="2"/>
        <v>0</v>
      </c>
      <c r="R12" s="39">
        <f t="shared" si="2"/>
        <v>0</v>
      </c>
      <c r="S12" s="39">
        <f t="shared" si="2"/>
        <v>0</v>
      </c>
      <c r="T12" s="39">
        <f t="shared" si="2"/>
        <v>0</v>
      </c>
      <c r="U12" s="39">
        <f t="shared" si="2"/>
        <v>0</v>
      </c>
      <c r="V12" s="39">
        <f t="shared" si="2"/>
        <v>0</v>
      </c>
      <c r="W12" s="39">
        <f t="shared" si="2"/>
        <v>0</v>
      </c>
      <c r="X12" s="39">
        <f t="shared" si="2"/>
        <v>0</v>
      </c>
      <c r="Y12" s="39">
        <f t="shared" si="2"/>
        <v>0</v>
      </c>
      <c r="Z12" s="39">
        <f t="shared" si="2"/>
        <v>0</v>
      </c>
      <c r="AA12" s="39">
        <f t="shared" si="2"/>
        <v>0</v>
      </c>
      <c r="AB12" s="40">
        <f>+AB13+AB14</f>
        <v>0</v>
      </c>
    </row>
    <row r="13" spans="2:28" ht="15.75" customHeight="1" x14ac:dyDescent="0.35">
      <c r="B13" s="36"/>
      <c r="C13" s="36"/>
      <c r="D13" s="37" t="s">
        <v>36</v>
      </c>
      <c r="E13" s="38" t="s">
        <v>37</v>
      </c>
      <c r="F13" s="39"/>
      <c r="G13" s="39"/>
      <c r="H13" s="39">
        <v>0</v>
      </c>
      <c r="I13" s="39">
        <f>+H13</f>
        <v>0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>
        <f>+SUM(G13:Z13)</f>
        <v>0</v>
      </c>
      <c r="AB13" s="40">
        <f>+AA13+F13</f>
        <v>0</v>
      </c>
    </row>
    <row r="14" spans="2:28" ht="15.75" customHeight="1" x14ac:dyDescent="0.35">
      <c r="B14" s="36"/>
      <c r="C14" s="36"/>
      <c r="D14" s="37" t="s">
        <v>38</v>
      </c>
      <c r="E14" s="38" t="s">
        <v>39</v>
      </c>
      <c r="F14" s="39"/>
      <c r="G14" s="39"/>
      <c r="H14" s="39">
        <v>0</v>
      </c>
      <c r="I14" s="39">
        <f>+H14</f>
        <v>0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>
        <f>+SUM(G14:Z14)</f>
        <v>0</v>
      </c>
      <c r="AB14" s="40">
        <f>+AA14+F14</f>
        <v>0</v>
      </c>
    </row>
    <row r="15" spans="2:28" ht="15.75" customHeight="1" x14ac:dyDescent="0.35">
      <c r="B15" s="30" t="s">
        <v>40</v>
      </c>
      <c r="C15" s="30" t="s">
        <v>31</v>
      </c>
      <c r="D15" s="41" t="s">
        <v>32</v>
      </c>
      <c r="E15" s="33" t="s">
        <v>41</v>
      </c>
      <c r="F15" s="34">
        <f>+F16+F17</f>
        <v>0</v>
      </c>
      <c r="G15" s="34">
        <f>+G16+G17</f>
        <v>0</v>
      </c>
      <c r="H15" s="34">
        <f t="shared" ref="H15:AB15" si="3">+H16+H17</f>
        <v>0</v>
      </c>
      <c r="I15" s="34">
        <f t="shared" si="3"/>
        <v>0</v>
      </c>
      <c r="J15" s="34">
        <f t="shared" si="3"/>
        <v>0</v>
      </c>
      <c r="K15" s="34">
        <f t="shared" si="3"/>
        <v>0</v>
      </c>
      <c r="L15" s="34">
        <f t="shared" si="3"/>
        <v>0</v>
      </c>
      <c r="M15" s="34">
        <f t="shared" si="3"/>
        <v>0</v>
      </c>
      <c r="N15" s="34">
        <f t="shared" si="3"/>
        <v>0</v>
      </c>
      <c r="O15" s="34">
        <f t="shared" si="3"/>
        <v>0</v>
      </c>
      <c r="P15" s="34">
        <f t="shared" si="3"/>
        <v>0</v>
      </c>
      <c r="Q15" s="34">
        <f t="shared" si="3"/>
        <v>0</v>
      </c>
      <c r="R15" s="34">
        <f t="shared" si="3"/>
        <v>0</v>
      </c>
      <c r="S15" s="34">
        <f t="shared" si="3"/>
        <v>0</v>
      </c>
      <c r="T15" s="34">
        <f t="shared" si="3"/>
        <v>0</v>
      </c>
      <c r="U15" s="34">
        <f t="shared" si="3"/>
        <v>0</v>
      </c>
      <c r="V15" s="34">
        <f t="shared" si="3"/>
        <v>0</v>
      </c>
      <c r="W15" s="34">
        <f t="shared" si="3"/>
        <v>0</v>
      </c>
      <c r="X15" s="34">
        <f t="shared" si="3"/>
        <v>0</v>
      </c>
      <c r="Y15" s="34">
        <f t="shared" si="3"/>
        <v>0</v>
      </c>
      <c r="Z15" s="34">
        <f t="shared" si="3"/>
        <v>0</v>
      </c>
      <c r="AA15" s="34">
        <f t="shared" si="3"/>
        <v>0</v>
      </c>
      <c r="AB15" s="35">
        <f t="shared" si="3"/>
        <v>0</v>
      </c>
    </row>
    <row r="16" spans="2:28" ht="25" x14ac:dyDescent="0.35">
      <c r="B16" s="36"/>
      <c r="C16" s="36" t="s">
        <v>42</v>
      </c>
      <c r="D16" s="37" t="s">
        <v>32</v>
      </c>
      <c r="E16" s="38" t="s">
        <v>43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>
        <f t="shared" ref="AA16:AA17" si="4">+SUM(G16:Z16)</f>
        <v>0</v>
      </c>
      <c r="AB16" s="40">
        <f t="shared" ref="AB16:AB17" si="5">+AA16+F16</f>
        <v>0</v>
      </c>
    </row>
    <row r="17" spans="1:29" ht="15.75" customHeight="1" x14ac:dyDescent="0.35">
      <c r="B17" s="36"/>
      <c r="C17" s="36">
        <v>99</v>
      </c>
      <c r="D17" s="37" t="s">
        <v>32</v>
      </c>
      <c r="E17" s="38" t="s">
        <v>44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>
        <f t="shared" si="4"/>
        <v>0</v>
      </c>
      <c r="AB17" s="40">
        <f t="shared" si="5"/>
        <v>0</v>
      </c>
    </row>
    <row r="18" spans="1:29" ht="15.75" customHeight="1" x14ac:dyDescent="0.35">
      <c r="B18" s="30" t="s">
        <v>45</v>
      </c>
      <c r="C18" s="30" t="s">
        <v>31</v>
      </c>
      <c r="D18" s="41" t="s">
        <v>32</v>
      </c>
      <c r="E18" s="33" t="s">
        <v>46</v>
      </c>
      <c r="F18" s="34">
        <f>+F19</f>
        <v>0</v>
      </c>
      <c r="G18" s="34">
        <f>+G19</f>
        <v>0</v>
      </c>
      <c r="H18" s="34">
        <f t="shared" ref="H18:AB18" si="6">+H19</f>
        <v>0</v>
      </c>
      <c r="I18" s="34">
        <f t="shared" si="6"/>
        <v>0</v>
      </c>
      <c r="J18" s="34">
        <f t="shared" si="6"/>
        <v>0</v>
      </c>
      <c r="K18" s="34">
        <f t="shared" si="6"/>
        <v>0</v>
      </c>
      <c r="L18" s="34">
        <f t="shared" si="6"/>
        <v>0</v>
      </c>
      <c r="M18" s="34">
        <f t="shared" si="6"/>
        <v>0</v>
      </c>
      <c r="N18" s="34">
        <f t="shared" si="6"/>
        <v>0</v>
      </c>
      <c r="O18" s="34">
        <f t="shared" si="6"/>
        <v>0</v>
      </c>
      <c r="P18" s="34">
        <f t="shared" si="6"/>
        <v>0</v>
      </c>
      <c r="Q18" s="34">
        <f t="shared" si="6"/>
        <v>0</v>
      </c>
      <c r="R18" s="34">
        <f t="shared" si="6"/>
        <v>0</v>
      </c>
      <c r="S18" s="34">
        <f t="shared" si="6"/>
        <v>0</v>
      </c>
      <c r="T18" s="34">
        <f t="shared" si="6"/>
        <v>0</v>
      </c>
      <c r="U18" s="34">
        <f t="shared" si="6"/>
        <v>0</v>
      </c>
      <c r="V18" s="34">
        <f t="shared" si="6"/>
        <v>0</v>
      </c>
      <c r="W18" s="34">
        <f t="shared" si="6"/>
        <v>0</v>
      </c>
      <c r="X18" s="34">
        <f t="shared" si="6"/>
        <v>0</v>
      </c>
      <c r="Y18" s="34">
        <f t="shared" si="6"/>
        <v>0</v>
      </c>
      <c r="Z18" s="34">
        <f t="shared" si="6"/>
        <v>0</v>
      </c>
      <c r="AA18" s="34">
        <f t="shared" si="6"/>
        <v>0</v>
      </c>
      <c r="AB18" s="35">
        <f t="shared" si="6"/>
        <v>0</v>
      </c>
    </row>
    <row r="19" spans="1:29" x14ac:dyDescent="0.35">
      <c r="B19" s="36"/>
      <c r="C19" s="36" t="s">
        <v>42</v>
      </c>
      <c r="D19" s="37" t="s">
        <v>32</v>
      </c>
      <c r="E19" s="38" t="s">
        <v>47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f>+SUM(G19:Z19)</f>
        <v>0</v>
      </c>
      <c r="AB19" s="40">
        <f>+AA19+F19</f>
        <v>0</v>
      </c>
    </row>
    <row r="20" spans="1:29" ht="15.75" customHeight="1" x14ac:dyDescent="0.35">
      <c r="B20" s="30" t="s">
        <v>48</v>
      </c>
      <c r="C20" s="30" t="s">
        <v>31</v>
      </c>
      <c r="D20" s="41" t="s">
        <v>32</v>
      </c>
      <c r="E20" s="33" t="s">
        <v>49</v>
      </c>
      <c r="F20" s="34">
        <f>+F21</f>
        <v>0</v>
      </c>
      <c r="G20" s="34">
        <f>+G21</f>
        <v>0</v>
      </c>
      <c r="H20" s="34">
        <f t="shared" ref="H20:AB22" si="7">+H21</f>
        <v>0</v>
      </c>
      <c r="I20" s="34">
        <f t="shared" si="7"/>
        <v>0</v>
      </c>
      <c r="J20" s="34">
        <f t="shared" si="7"/>
        <v>0</v>
      </c>
      <c r="K20" s="34">
        <f t="shared" si="7"/>
        <v>0</v>
      </c>
      <c r="L20" s="34">
        <f t="shared" si="7"/>
        <v>0</v>
      </c>
      <c r="M20" s="34">
        <f t="shared" si="7"/>
        <v>0</v>
      </c>
      <c r="N20" s="34">
        <f t="shared" si="7"/>
        <v>0</v>
      </c>
      <c r="O20" s="34">
        <f t="shared" si="7"/>
        <v>0</v>
      </c>
      <c r="P20" s="34">
        <f t="shared" si="7"/>
        <v>0</v>
      </c>
      <c r="Q20" s="34">
        <f t="shared" si="7"/>
        <v>0</v>
      </c>
      <c r="R20" s="34">
        <f t="shared" si="7"/>
        <v>0</v>
      </c>
      <c r="S20" s="34">
        <f t="shared" si="7"/>
        <v>0</v>
      </c>
      <c r="T20" s="34">
        <f t="shared" si="7"/>
        <v>0</v>
      </c>
      <c r="U20" s="34">
        <f t="shared" si="7"/>
        <v>0</v>
      </c>
      <c r="V20" s="34">
        <f t="shared" si="7"/>
        <v>0</v>
      </c>
      <c r="W20" s="34">
        <f t="shared" si="7"/>
        <v>0</v>
      </c>
      <c r="X20" s="34">
        <f t="shared" si="7"/>
        <v>0</v>
      </c>
      <c r="Y20" s="34">
        <f t="shared" si="7"/>
        <v>0</v>
      </c>
      <c r="Z20" s="34">
        <f t="shared" si="7"/>
        <v>0</v>
      </c>
      <c r="AA20" s="34">
        <f t="shared" si="7"/>
        <v>0</v>
      </c>
      <c r="AB20" s="35">
        <f t="shared" si="7"/>
        <v>0</v>
      </c>
    </row>
    <row r="21" spans="1:29" ht="15.75" customHeight="1" x14ac:dyDescent="0.35">
      <c r="B21" s="36"/>
      <c r="C21" s="36" t="s">
        <v>50</v>
      </c>
      <c r="D21" s="37"/>
      <c r="E21" s="38" t="s">
        <v>51</v>
      </c>
      <c r="F21" s="39">
        <v>0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>
        <f t="shared" ref="AA21" si="8">+SUM(G21:Z21)</f>
        <v>0</v>
      </c>
      <c r="AB21" s="40">
        <f t="shared" ref="AB21" si="9">+AA21+F21</f>
        <v>0</v>
      </c>
    </row>
    <row r="22" spans="1:29" ht="15.75" customHeight="1" x14ac:dyDescent="0.35">
      <c r="B22" s="30" t="s">
        <v>52</v>
      </c>
      <c r="C22" s="30" t="s">
        <v>31</v>
      </c>
      <c r="D22" s="41" t="s">
        <v>32</v>
      </c>
      <c r="E22" s="33" t="s">
        <v>53</v>
      </c>
      <c r="F22" s="34">
        <f>+F23</f>
        <v>0</v>
      </c>
      <c r="G22" s="34">
        <f>+G23</f>
        <v>464086</v>
      </c>
      <c r="H22" s="34">
        <f t="shared" si="7"/>
        <v>43852639</v>
      </c>
      <c r="I22" s="34">
        <f t="shared" si="7"/>
        <v>0</v>
      </c>
      <c r="J22" s="34">
        <f t="shared" si="7"/>
        <v>0</v>
      </c>
      <c r="K22" s="34">
        <f t="shared" si="7"/>
        <v>-4254392</v>
      </c>
      <c r="L22" s="34">
        <f t="shared" si="7"/>
        <v>0</v>
      </c>
      <c r="M22" s="34">
        <f t="shared" si="7"/>
        <v>0</v>
      </c>
      <c r="N22" s="34">
        <f t="shared" si="7"/>
        <v>0</v>
      </c>
      <c r="O22" s="34">
        <f t="shared" si="7"/>
        <v>0</v>
      </c>
      <c r="P22" s="34">
        <f t="shared" si="7"/>
        <v>0</v>
      </c>
      <c r="Q22" s="34">
        <f t="shared" si="7"/>
        <v>0</v>
      </c>
      <c r="R22" s="34">
        <f t="shared" si="7"/>
        <v>0</v>
      </c>
      <c r="S22" s="34">
        <f t="shared" si="7"/>
        <v>0</v>
      </c>
      <c r="T22" s="34">
        <f t="shared" si="7"/>
        <v>0</v>
      </c>
      <c r="U22" s="34">
        <f t="shared" si="7"/>
        <v>0</v>
      </c>
      <c r="V22" s="34">
        <f t="shared" si="7"/>
        <v>0</v>
      </c>
      <c r="W22" s="34">
        <f t="shared" si="7"/>
        <v>0</v>
      </c>
      <c r="X22" s="34">
        <f t="shared" si="7"/>
        <v>0</v>
      </c>
      <c r="Y22" s="34">
        <f t="shared" si="7"/>
        <v>0</v>
      </c>
      <c r="Z22" s="34">
        <f t="shared" si="7"/>
        <v>0</v>
      </c>
      <c r="AA22" s="34">
        <f t="shared" si="7"/>
        <v>40062333</v>
      </c>
      <c r="AB22" s="35">
        <f t="shared" si="7"/>
        <v>40062333</v>
      </c>
    </row>
    <row r="23" spans="1:29" ht="15.75" customHeight="1" x14ac:dyDescent="0.35">
      <c r="B23" s="36"/>
      <c r="C23" s="36" t="s">
        <v>34</v>
      </c>
      <c r="D23" s="37"/>
      <c r="E23" s="38" t="s">
        <v>35</v>
      </c>
      <c r="F23" s="39">
        <f>+F24</f>
        <v>0</v>
      </c>
      <c r="G23" s="39">
        <f>+G24</f>
        <v>464086</v>
      </c>
      <c r="H23" s="39">
        <f>+H24</f>
        <v>43852639</v>
      </c>
      <c r="I23" s="39"/>
      <c r="J23" s="39"/>
      <c r="K23" s="39">
        <f>+K24</f>
        <v>-4254392</v>
      </c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>
        <f>+AA24</f>
        <v>40062333</v>
      </c>
      <c r="AB23" s="40">
        <f>+AB24</f>
        <v>40062333</v>
      </c>
    </row>
    <row r="24" spans="1:29" ht="15.75" customHeight="1" x14ac:dyDescent="0.35">
      <c r="B24" s="36"/>
      <c r="C24" s="36"/>
      <c r="D24" s="37" t="s">
        <v>54</v>
      </c>
      <c r="E24" s="38" t="s">
        <v>55</v>
      </c>
      <c r="F24" s="39">
        <v>0</v>
      </c>
      <c r="G24" s="39">
        <v>464086</v>
      </c>
      <c r="H24" s="39">
        <v>43852639</v>
      </c>
      <c r="I24" s="39"/>
      <c r="J24" s="39"/>
      <c r="K24" s="39">
        <v>-4254392</v>
      </c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>
        <f t="shared" ref="AA24:AA25" si="10">+SUM(G24:Z24)</f>
        <v>40062333</v>
      </c>
      <c r="AB24" s="40">
        <f>+AA24+F24</f>
        <v>40062333</v>
      </c>
    </row>
    <row r="25" spans="1:29" x14ac:dyDescent="0.35">
      <c r="B25" s="42" t="s">
        <v>56</v>
      </c>
      <c r="C25" s="42"/>
      <c r="D25" s="43"/>
      <c r="E25" s="44" t="s">
        <v>57</v>
      </c>
      <c r="F25" s="34">
        <v>0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>
        <f t="shared" si="10"/>
        <v>0</v>
      </c>
      <c r="AB25" s="35">
        <f t="shared" ref="AB25" si="11">+AA25+F25</f>
        <v>0</v>
      </c>
    </row>
    <row r="26" spans="1:29" x14ac:dyDescent="0.35">
      <c r="B26" s="45"/>
      <c r="C26" s="46"/>
      <c r="D26" s="47"/>
      <c r="E26" s="48" t="s">
        <v>58</v>
      </c>
      <c r="F26" s="49">
        <f>+F27+F28+F29+F32+F39+F41+F47+F49</f>
        <v>0</v>
      </c>
      <c r="G26" s="49">
        <f>+G27+G28+G29+G32+G39+G41+G49</f>
        <v>464086</v>
      </c>
      <c r="H26" s="49">
        <f t="shared" ref="H26:AA26" si="12">+H27+H28+H29+H32+H39+H41+H49</f>
        <v>43852639</v>
      </c>
      <c r="I26" s="49">
        <f>+I27+I28+I29+I32+I39+I41+I49</f>
        <v>0</v>
      </c>
      <c r="J26" s="49">
        <f t="shared" si="12"/>
        <v>0</v>
      </c>
      <c r="K26" s="49">
        <f t="shared" si="12"/>
        <v>-4254392</v>
      </c>
      <c r="L26" s="49">
        <f t="shared" si="12"/>
        <v>0</v>
      </c>
      <c r="M26" s="49">
        <f t="shared" si="12"/>
        <v>0</v>
      </c>
      <c r="N26" s="49">
        <f t="shared" si="12"/>
        <v>0</v>
      </c>
      <c r="O26" s="49">
        <f t="shared" si="12"/>
        <v>0</v>
      </c>
      <c r="P26" s="49">
        <f t="shared" si="12"/>
        <v>0</v>
      </c>
      <c r="Q26" s="49">
        <f t="shared" si="12"/>
        <v>0</v>
      </c>
      <c r="R26" s="49">
        <f t="shared" si="12"/>
        <v>0</v>
      </c>
      <c r="S26" s="49">
        <f t="shared" si="12"/>
        <v>0</v>
      </c>
      <c r="T26" s="49">
        <f t="shared" si="12"/>
        <v>0</v>
      </c>
      <c r="U26" s="49">
        <f t="shared" si="12"/>
        <v>0</v>
      </c>
      <c r="V26" s="49">
        <f t="shared" si="12"/>
        <v>0</v>
      </c>
      <c r="W26" s="49">
        <f t="shared" si="12"/>
        <v>0</v>
      </c>
      <c r="X26" s="49">
        <f t="shared" si="12"/>
        <v>0</v>
      </c>
      <c r="Y26" s="49">
        <f t="shared" si="12"/>
        <v>0</v>
      </c>
      <c r="Z26" s="49">
        <f t="shared" si="12"/>
        <v>0</v>
      </c>
      <c r="AA26" s="49">
        <f t="shared" si="12"/>
        <v>40062333</v>
      </c>
      <c r="AB26" s="49">
        <f>+AB27+AB28+AB29+AB32+AB39+AB41+AB47+AB49</f>
        <v>40062333</v>
      </c>
    </row>
    <row r="27" spans="1:29" x14ac:dyDescent="0.35">
      <c r="B27" s="30">
        <v>21</v>
      </c>
      <c r="C27" s="31" t="s">
        <v>31</v>
      </c>
      <c r="D27" s="32" t="s">
        <v>32</v>
      </c>
      <c r="E27" s="33" t="s">
        <v>59</v>
      </c>
      <c r="F27" s="34">
        <v>0</v>
      </c>
      <c r="G27" s="34">
        <v>464086</v>
      </c>
      <c r="H27" s="34"/>
      <c r="I27" s="34">
        <v>-92944</v>
      </c>
      <c r="J27" s="34"/>
      <c r="K27" s="34">
        <v>-9610</v>
      </c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>
        <f t="shared" ref="AA27:AA28" si="13">+SUM(G27:Z27)</f>
        <v>361532</v>
      </c>
      <c r="AB27" s="35">
        <f t="shared" ref="AB27" si="14">+AA27+F27</f>
        <v>361532</v>
      </c>
      <c r="AC27" s="50"/>
    </row>
    <row r="28" spans="1:29" x14ac:dyDescent="0.35">
      <c r="B28" s="30">
        <v>22</v>
      </c>
      <c r="C28" s="30" t="s">
        <v>31</v>
      </c>
      <c r="D28" s="41" t="s">
        <v>32</v>
      </c>
      <c r="E28" s="33" t="s">
        <v>60</v>
      </c>
      <c r="F28" s="34"/>
      <c r="G28" s="34"/>
      <c r="H28" s="34">
        <v>56505</v>
      </c>
      <c r="I28" s="34"/>
      <c r="J28" s="34"/>
      <c r="K28" s="34">
        <v>-56505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>
        <f t="shared" si="13"/>
        <v>0</v>
      </c>
      <c r="AB28" s="35">
        <f>+AA28+F28</f>
        <v>0</v>
      </c>
      <c r="AC28" s="50"/>
    </row>
    <row r="29" spans="1:29" x14ac:dyDescent="0.35">
      <c r="B29" s="30" t="s">
        <v>61</v>
      </c>
      <c r="C29" s="30"/>
      <c r="D29" s="41"/>
      <c r="E29" s="33" t="s">
        <v>62</v>
      </c>
      <c r="F29" s="34">
        <f>+F30+F31</f>
        <v>0</v>
      </c>
      <c r="G29" s="34">
        <f>+G30+G31</f>
        <v>0</v>
      </c>
      <c r="H29" s="34">
        <f t="shared" ref="H29:AB29" si="15">+H30+H31</f>
        <v>0</v>
      </c>
      <c r="I29" s="34">
        <f t="shared" si="15"/>
        <v>0</v>
      </c>
      <c r="J29" s="34">
        <f t="shared" si="15"/>
        <v>0</v>
      </c>
      <c r="K29" s="34">
        <f t="shared" si="15"/>
        <v>0</v>
      </c>
      <c r="L29" s="34">
        <f t="shared" si="15"/>
        <v>0</v>
      </c>
      <c r="M29" s="34">
        <f t="shared" si="15"/>
        <v>0</v>
      </c>
      <c r="N29" s="34">
        <f t="shared" si="15"/>
        <v>0</v>
      </c>
      <c r="O29" s="34">
        <f t="shared" si="15"/>
        <v>0</v>
      </c>
      <c r="P29" s="34">
        <f t="shared" si="15"/>
        <v>0</v>
      </c>
      <c r="Q29" s="34">
        <f t="shared" si="15"/>
        <v>0</v>
      </c>
      <c r="R29" s="34">
        <f t="shared" si="15"/>
        <v>0</v>
      </c>
      <c r="S29" s="34">
        <f t="shared" si="15"/>
        <v>0</v>
      </c>
      <c r="T29" s="34">
        <f t="shared" si="15"/>
        <v>0</v>
      </c>
      <c r="U29" s="34">
        <f t="shared" si="15"/>
        <v>0</v>
      </c>
      <c r="V29" s="34">
        <f t="shared" si="15"/>
        <v>0</v>
      </c>
      <c r="W29" s="34">
        <f t="shared" si="15"/>
        <v>0</v>
      </c>
      <c r="X29" s="34">
        <f t="shared" si="15"/>
        <v>0</v>
      </c>
      <c r="Y29" s="34">
        <f t="shared" si="15"/>
        <v>0</v>
      </c>
      <c r="Z29" s="34">
        <f t="shared" si="15"/>
        <v>0</v>
      </c>
      <c r="AA29" s="34">
        <f t="shared" si="15"/>
        <v>0</v>
      </c>
      <c r="AB29" s="35">
        <f t="shared" si="15"/>
        <v>0</v>
      </c>
      <c r="AC29" s="50"/>
    </row>
    <row r="30" spans="1:29" x14ac:dyDescent="0.35">
      <c r="A30">
        <v>43852639000</v>
      </c>
      <c r="B30" s="36"/>
      <c r="C30" s="36" t="s">
        <v>42</v>
      </c>
      <c r="D30" s="37"/>
      <c r="E30" s="38" t="s">
        <v>63</v>
      </c>
      <c r="F30" s="39">
        <v>0</v>
      </c>
      <c r="G30" s="39"/>
      <c r="H30" s="39">
        <v>0</v>
      </c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>
        <f t="shared" ref="AA30:AA31" si="16">+SUM(G30:Z30)</f>
        <v>0</v>
      </c>
      <c r="AB30" s="40">
        <f t="shared" ref="AB30:AB31" si="17">+AA30+F30</f>
        <v>0</v>
      </c>
      <c r="AC30" s="50"/>
    </row>
    <row r="31" spans="1:29" x14ac:dyDescent="0.35">
      <c r="B31" s="36"/>
      <c r="C31" s="36" t="s">
        <v>50</v>
      </c>
      <c r="D31" s="37"/>
      <c r="E31" s="38" t="s">
        <v>64</v>
      </c>
      <c r="F31" s="39">
        <v>0</v>
      </c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>
        <f t="shared" si="16"/>
        <v>0</v>
      </c>
      <c r="AB31" s="40">
        <f t="shared" si="17"/>
        <v>0</v>
      </c>
      <c r="AC31" s="50"/>
    </row>
    <row r="32" spans="1:29" x14ac:dyDescent="0.35">
      <c r="B32" s="30">
        <v>24</v>
      </c>
      <c r="C32" s="30" t="s">
        <v>31</v>
      </c>
      <c r="D32" s="41" t="s">
        <v>32</v>
      </c>
      <c r="E32" s="33" t="s">
        <v>33</v>
      </c>
      <c r="F32" s="34">
        <f>+F33</f>
        <v>0</v>
      </c>
      <c r="G32" s="34">
        <f>+G33</f>
        <v>0</v>
      </c>
      <c r="H32" s="34">
        <f t="shared" ref="H32:AB32" si="18">+H33</f>
        <v>43794589</v>
      </c>
      <c r="I32" s="34">
        <f t="shared" si="18"/>
        <v>92944</v>
      </c>
      <c r="J32" s="34">
        <f t="shared" si="18"/>
        <v>0</v>
      </c>
      <c r="K32" s="34">
        <f t="shared" si="18"/>
        <v>-4186732</v>
      </c>
      <c r="L32" s="34">
        <f t="shared" si="18"/>
        <v>0</v>
      </c>
      <c r="M32" s="34">
        <f t="shared" si="18"/>
        <v>0</v>
      </c>
      <c r="N32" s="34">
        <f t="shared" si="18"/>
        <v>0</v>
      </c>
      <c r="O32" s="34">
        <f t="shared" si="18"/>
        <v>0</v>
      </c>
      <c r="P32" s="34">
        <f t="shared" si="18"/>
        <v>0</v>
      </c>
      <c r="Q32" s="34">
        <f t="shared" si="18"/>
        <v>0</v>
      </c>
      <c r="R32" s="34">
        <f t="shared" si="18"/>
        <v>0</v>
      </c>
      <c r="S32" s="34">
        <f t="shared" si="18"/>
        <v>0</v>
      </c>
      <c r="T32" s="34">
        <f t="shared" si="18"/>
        <v>0</v>
      </c>
      <c r="U32" s="34">
        <f t="shared" si="18"/>
        <v>0</v>
      </c>
      <c r="V32" s="34">
        <f t="shared" si="18"/>
        <v>0</v>
      </c>
      <c r="W32" s="34">
        <f t="shared" si="18"/>
        <v>0</v>
      </c>
      <c r="X32" s="34">
        <f t="shared" si="18"/>
        <v>0</v>
      </c>
      <c r="Y32" s="34">
        <f t="shared" si="18"/>
        <v>0</v>
      </c>
      <c r="Z32" s="34">
        <f t="shared" si="18"/>
        <v>0</v>
      </c>
      <c r="AA32" s="34">
        <f t="shared" si="18"/>
        <v>39700801</v>
      </c>
      <c r="AB32" s="35">
        <f t="shared" si="18"/>
        <v>39700801</v>
      </c>
      <c r="AC32" s="50"/>
    </row>
    <row r="33" spans="2:29" x14ac:dyDescent="0.35">
      <c r="B33" s="30">
        <v>24</v>
      </c>
      <c r="C33" s="36" t="s">
        <v>42</v>
      </c>
      <c r="D33" s="37" t="s">
        <v>32</v>
      </c>
      <c r="E33" s="38" t="s">
        <v>65</v>
      </c>
      <c r="F33" s="39">
        <f>+SUM(F34:F38)</f>
        <v>0</v>
      </c>
      <c r="G33" s="39">
        <f>+G34+G35+G36+G37+G38</f>
        <v>0</v>
      </c>
      <c r="H33" s="39">
        <f t="shared" ref="H33:Z33" si="19">+H34+H35+H36+H37+H38</f>
        <v>43794589</v>
      </c>
      <c r="I33" s="39">
        <f t="shared" si="19"/>
        <v>92944</v>
      </c>
      <c r="J33" s="39">
        <f t="shared" si="19"/>
        <v>0</v>
      </c>
      <c r="K33" s="39">
        <f t="shared" si="19"/>
        <v>-4186732</v>
      </c>
      <c r="L33" s="39">
        <f t="shared" si="19"/>
        <v>0</v>
      </c>
      <c r="M33" s="39">
        <f t="shared" si="19"/>
        <v>0</v>
      </c>
      <c r="N33" s="39">
        <f t="shared" si="19"/>
        <v>0</v>
      </c>
      <c r="O33" s="39">
        <f t="shared" si="19"/>
        <v>0</v>
      </c>
      <c r="P33" s="39">
        <f t="shared" si="19"/>
        <v>0</v>
      </c>
      <c r="Q33" s="39">
        <f t="shared" si="19"/>
        <v>0</v>
      </c>
      <c r="R33" s="39">
        <f t="shared" si="19"/>
        <v>0</v>
      </c>
      <c r="S33" s="39">
        <f t="shared" si="19"/>
        <v>0</v>
      </c>
      <c r="T33" s="39">
        <f t="shared" si="19"/>
        <v>0</v>
      </c>
      <c r="U33" s="39">
        <f t="shared" si="19"/>
        <v>0</v>
      </c>
      <c r="V33" s="39">
        <f t="shared" si="19"/>
        <v>0</v>
      </c>
      <c r="W33" s="39">
        <f t="shared" si="19"/>
        <v>0</v>
      </c>
      <c r="X33" s="39">
        <f t="shared" si="19"/>
        <v>0</v>
      </c>
      <c r="Y33" s="39">
        <f t="shared" si="19"/>
        <v>0</v>
      </c>
      <c r="Z33" s="39">
        <f t="shared" si="19"/>
        <v>0</v>
      </c>
      <c r="AA33" s="39">
        <f t="shared" ref="AA33:AB33" si="20">+SUM(AA34:AA38)</f>
        <v>39700801</v>
      </c>
      <c r="AB33" s="40">
        <f t="shared" si="20"/>
        <v>39700801</v>
      </c>
      <c r="AC33" s="50"/>
    </row>
    <row r="34" spans="2:29" x14ac:dyDescent="0.35">
      <c r="B34" s="36"/>
      <c r="C34" s="36"/>
      <c r="D34" s="51" t="s">
        <v>66</v>
      </c>
      <c r="E34" s="38" t="s">
        <v>67</v>
      </c>
      <c r="F34" s="39">
        <v>0</v>
      </c>
      <c r="G34" s="39"/>
      <c r="H34" s="39">
        <v>43794589</v>
      </c>
      <c r="I34" s="39">
        <v>-29707056</v>
      </c>
      <c r="J34" s="39"/>
      <c r="K34" s="39">
        <v>-66350</v>
      </c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>
        <f t="shared" ref="AA34:AA38" si="21">+SUM(G34:Z34)</f>
        <v>14021183</v>
      </c>
      <c r="AB34" s="40">
        <f t="shared" ref="AB34:AB38" si="22">+AA34+F34</f>
        <v>14021183</v>
      </c>
      <c r="AC34" s="50"/>
    </row>
    <row r="35" spans="2:29" x14ac:dyDescent="0.35">
      <c r="B35" s="36"/>
      <c r="C35" s="36"/>
      <c r="D35" s="51" t="s">
        <v>68</v>
      </c>
      <c r="E35" s="38" t="s">
        <v>69</v>
      </c>
      <c r="F35" s="39">
        <v>0</v>
      </c>
      <c r="G35" s="39"/>
      <c r="H35" s="39"/>
      <c r="I35" s="39">
        <v>8000000</v>
      </c>
      <c r="J35" s="39">
        <v>-8000000</v>
      </c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>
        <f t="shared" si="21"/>
        <v>0</v>
      </c>
      <c r="AB35" s="40">
        <f t="shared" si="22"/>
        <v>0</v>
      </c>
      <c r="AC35" s="50"/>
    </row>
    <row r="36" spans="2:29" ht="25" x14ac:dyDescent="0.35">
      <c r="B36" s="36"/>
      <c r="C36" s="36"/>
      <c r="D36" s="51" t="s">
        <v>70</v>
      </c>
      <c r="E36" s="38" t="s">
        <v>71</v>
      </c>
      <c r="F36" s="39">
        <v>0</v>
      </c>
      <c r="G36" s="39"/>
      <c r="H36" s="39"/>
      <c r="I36" s="39">
        <v>6800000</v>
      </c>
      <c r="J36" s="39"/>
      <c r="K36" s="39">
        <v>-2200000</v>
      </c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>
        <f t="shared" si="21"/>
        <v>4600000</v>
      </c>
      <c r="AB36" s="40">
        <f t="shared" si="22"/>
        <v>4600000</v>
      </c>
      <c r="AC36" s="50"/>
    </row>
    <row r="37" spans="2:29" x14ac:dyDescent="0.35">
      <c r="B37" s="36"/>
      <c r="C37" s="36"/>
      <c r="D37" s="51" t="s">
        <v>72</v>
      </c>
      <c r="E37" s="38" t="s">
        <v>73</v>
      </c>
      <c r="F37" s="39">
        <v>0</v>
      </c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>
        <f t="shared" si="21"/>
        <v>0</v>
      </c>
      <c r="AB37" s="40">
        <f t="shared" si="22"/>
        <v>0</v>
      </c>
      <c r="AC37" s="50"/>
    </row>
    <row r="38" spans="2:29" x14ac:dyDescent="0.35">
      <c r="B38" s="36"/>
      <c r="C38" s="36"/>
      <c r="D38" s="37" t="s">
        <v>74</v>
      </c>
      <c r="E38" s="38" t="s">
        <v>75</v>
      </c>
      <c r="F38" s="39">
        <v>0</v>
      </c>
      <c r="G38" s="39"/>
      <c r="H38" s="39"/>
      <c r="I38" s="39">
        <v>15000000</v>
      </c>
      <c r="J38" s="39">
        <v>8000000</v>
      </c>
      <c r="K38" s="39">
        <v>-1920382</v>
      </c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>
        <f t="shared" si="21"/>
        <v>21079618</v>
      </c>
      <c r="AB38" s="40">
        <f t="shared" si="22"/>
        <v>21079618</v>
      </c>
      <c r="AC38" s="50"/>
    </row>
    <row r="39" spans="2:29" x14ac:dyDescent="0.35">
      <c r="B39" s="30" t="s">
        <v>76</v>
      </c>
      <c r="C39" s="30"/>
      <c r="D39" s="41"/>
      <c r="E39" s="33" t="s">
        <v>77</v>
      </c>
      <c r="F39" s="34">
        <f>+F40</f>
        <v>0</v>
      </c>
      <c r="G39" s="34">
        <f>+G40</f>
        <v>0</v>
      </c>
      <c r="H39" s="34">
        <f t="shared" ref="H39:AB39" si="23">+H40</f>
        <v>0</v>
      </c>
      <c r="I39" s="34">
        <f t="shared" si="23"/>
        <v>0</v>
      </c>
      <c r="J39" s="34">
        <f t="shared" si="23"/>
        <v>0</v>
      </c>
      <c r="K39" s="34">
        <f t="shared" si="23"/>
        <v>0</v>
      </c>
      <c r="L39" s="34">
        <f t="shared" si="23"/>
        <v>0</v>
      </c>
      <c r="M39" s="34">
        <f t="shared" si="23"/>
        <v>0</v>
      </c>
      <c r="N39" s="34">
        <f t="shared" si="23"/>
        <v>0</v>
      </c>
      <c r="O39" s="34">
        <f t="shared" si="23"/>
        <v>0</v>
      </c>
      <c r="P39" s="34">
        <f t="shared" si="23"/>
        <v>0</v>
      </c>
      <c r="Q39" s="34">
        <f t="shared" si="23"/>
        <v>0</v>
      </c>
      <c r="R39" s="34">
        <f t="shared" si="23"/>
        <v>0</v>
      </c>
      <c r="S39" s="34">
        <f t="shared" si="23"/>
        <v>0</v>
      </c>
      <c r="T39" s="34">
        <f t="shared" si="23"/>
        <v>0</v>
      </c>
      <c r="U39" s="34">
        <f t="shared" si="23"/>
        <v>0</v>
      </c>
      <c r="V39" s="34">
        <f t="shared" si="23"/>
        <v>0</v>
      </c>
      <c r="W39" s="34">
        <f t="shared" si="23"/>
        <v>0</v>
      </c>
      <c r="X39" s="34">
        <f t="shared" si="23"/>
        <v>0</v>
      </c>
      <c r="Y39" s="34">
        <f t="shared" si="23"/>
        <v>0</v>
      </c>
      <c r="Z39" s="34">
        <f t="shared" si="23"/>
        <v>0</v>
      </c>
      <c r="AA39" s="34">
        <f t="shared" si="23"/>
        <v>0</v>
      </c>
      <c r="AB39" s="35">
        <f t="shared" si="23"/>
        <v>0</v>
      </c>
      <c r="AC39" s="50"/>
    </row>
    <row r="40" spans="2:29" ht="25" x14ac:dyDescent="0.35">
      <c r="B40" s="36"/>
      <c r="C40" s="36" t="s">
        <v>34</v>
      </c>
      <c r="D40" s="37"/>
      <c r="E40" s="38" t="s">
        <v>78</v>
      </c>
      <c r="F40" s="39">
        <v>0</v>
      </c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>
        <f t="shared" ref="AA40" si="24">+SUM(G40:Z40)</f>
        <v>0</v>
      </c>
      <c r="AB40" s="40">
        <f t="shared" ref="AB40" si="25">+AA40+F40</f>
        <v>0</v>
      </c>
      <c r="AC40" s="50"/>
    </row>
    <row r="41" spans="2:29" x14ac:dyDescent="0.35">
      <c r="B41" s="30">
        <v>29</v>
      </c>
      <c r="C41" s="30" t="s">
        <v>31</v>
      </c>
      <c r="D41" s="41" t="s">
        <v>32</v>
      </c>
      <c r="E41" s="33" t="s">
        <v>79</v>
      </c>
      <c r="F41" s="34">
        <f>+F42+F43+F44+F46+F45+F49</f>
        <v>0</v>
      </c>
      <c r="G41" s="34">
        <f t="shared" ref="G41:AB41" si="26">+G42+G43+G44+G46+G45+G49</f>
        <v>0</v>
      </c>
      <c r="H41" s="34">
        <f t="shared" si="26"/>
        <v>1545</v>
      </c>
      <c r="I41" s="34">
        <f t="shared" si="26"/>
        <v>0</v>
      </c>
      <c r="J41" s="34">
        <f t="shared" si="26"/>
        <v>0</v>
      </c>
      <c r="K41" s="34">
        <f t="shared" si="26"/>
        <v>-1545</v>
      </c>
      <c r="L41" s="34">
        <f t="shared" si="26"/>
        <v>0</v>
      </c>
      <c r="M41" s="34">
        <f t="shared" si="26"/>
        <v>0</v>
      </c>
      <c r="N41" s="34">
        <f t="shared" si="26"/>
        <v>0</v>
      </c>
      <c r="O41" s="34">
        <f t="shared" si="26"/>
        <v>0</v>
      </c>
      <c r="P41" s="34">
        <f t="shared" si="26"/>
        <v>0</v>
      </c>
      <c r="Q41" s="34">
        <f t="shared" si="26"/>
        <v>0</v>
      </c>
      <c r="R41" s="34">
        <f t="shared" si="26"/>
        <v>0</v>
      </c>
      <c r="S41" s="34">
        <f t="shared" si="26"/>
        <v>0</v>
      </c>
      <c r="T41" s="34">
        <f t="shared" si="26"/>
        <v>0</v>
      </c>
      <c r="U41" s="34">
        <f t="shared" si="26"/>
        <v>0</v>
      </c>
      <c r="V41" s="34">
        <f t="shared" si="26"/>
        <v>0</v>
      </c>
      <c r="W41" s="34">
        <f t="shared" si="26"/>
        <v>0</v>
      </c>
      <c r="X41" s="34">
        <f t="shared" si="26"/>
        <v>0</v>
      </c>
      <c r="Y41" s="34">
        <f t="shared" si="26"/>
        <v>0</v>
      </c>
      <c r="Z41" s="34">
        <f t="shared" si="26"/>
        <v>0</v>
      </c>
      <c r="AA41" s="34">
        <f t="shared" si="26"/>
        <v>0</v>
      </c>
      <c r="AB41" s="35">
        <f t="shared" si="26"/>
        <v>0</v>
      </c>
      <c r="AC41" s="50"/>
    </row>
    <row r="42" spans="2:29" x14ac:dyDescent="0.35">
      <c r="B42" s="36"/>
      <c r="C42" s="36" t="s">
        <v>50</v>
      </c>
      <c r="D42" s="37" t="s">
        <v>32</v>
      </c>
      <c r="E42" s="38" t="s">
        <v>80</v>
      </c>
      <c r="F42" s="39">
        <v>0</v>
      </c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>
        <f t="shared" ref="AA42:AA46" si="27">+SUM(G42:Z42)</f>
        <v>0</v>
      </c>
      <c r="AB42" s="40">
        <f t="shared" ref="AB42:AB46" si="28">+AA42+F42</f>
        <v>0</v>
      </c>
      <c r="AC42" s="50"/>
    </row>
    <row r="43" spans="2:29" x14ac:dyDescent="0.35">
      <c r="B43" s="36"/>
      <c r="C43" s="36" t="s">
        <v>81</v>
      </c>
      <c r="D43" s="37" t="s">
        <v>32</v>
      </c>
      <c r="E43" s="38" t="s">
        <v>82</v>
      </c>
      <c r="F43" s="39">
        <v>0</v>
      </c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>
        <f t="shared" ref="AA43" si="29">+SUM(G43:Z43)</f>
        <v>0</v>
      </c>
      <c r="AB43" s="40">
        <f t="shared" si="28"/>
        <v>0</v>
      </c>
      <c r="AC43" s="50"/>
    </row>
    <row r="44" spans="2:29" x14ac:dyDescent="0.35">
      <c r="B44" s="36"/>
      <c r="C44" s="36" t="s">
        <v>30</v>
      </c>
      <c r="D44" s="37" t="s">
        <v>32</v>
      </c>
      <c r="E44" s="38" t="s">
        <v>83</v>
      </c>
      <c r="F44" s="39">
        <v>0</v>
      </c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>
        <f t="shared" ref="AA44" si="30">+SUM(G44:Z44)</f>
        <v>0</v>
      </c>
      <c r="AB44" s="40">
        <f t="shared" si="28"/>
        <v>0</v>
      </c>
      <c r="AC44" s="50"/>
    </row>
    <row r="45" spans="2:29" x14ac:dyDescent="0.35">
      <c r="B45" s="36"/>
      <c r="C45" s="36" t="s">
        <v>84</v>
      </c>
      <c r="D45" s="37" t="s">
        <v>32</v>
      </c>
      <c r="E45" s="38" t="s">
        <v>85</v>
      </c>
      <c r="F45" s="39">
        <v>0</v>
      </c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>
        <f t="shared" si="27"/>
        <v>0</v>
      </c>
      <c r="AB45" s="40">
        <f t="shared" si="28"/>
        <v>0</v>
      </c>
      <c r="AC45" s="50"/>
    </row>
    <row r="46" spans="2:29" x14ac:dyDescent="0.35">
      <c r="B46" s="36"/>
      <c r="C46" s="36" t="s">
        <v>86</v>
      </c>
      <c r="D46" s="37" t="s">
        <v>32</v>
      </c>
      <c r="E46" s="38" t="s">
        <v>87</v>
      </c>
      <c r="F46" s="39">
        <v>0</v>
      </c>
      <c r="G46" s="39"/>
      <c r="H46" s="39">
        <v>1545</v>
      </c>
      <c r="I46" s="39"/>
      <c r="J46" s="39"/>
      <c r="K46" s="39">
        <v>-1545</v>
      </c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>
        <f t="shared" si="27"/>
        <v>0</v>
      </c>
      <c r="AB46" s="40">
        <f t="shared" si="28"/>
        <v>0</v>
      </c>
      <c r="AC46" s="50"/>
    </row>
    <row r="47" spans="2:29" x14ac:dyDescent="0.35">
      <c r="B47" s="30" t="s">
        <v>88</v>
      </c>
      <c r="C47" s="30" t="s">
        <v>31</v>
      </c>
      <c r="D47" s="41" t="s">
        <v>32</v>
      </c>
      <c r="E47" s="33" t="s">
        <v>89</v>
      </c>
      <c r="F47" s="34">
        <f>+F48</f>
        <v>0</v>
      </c>
      <c r="G47" s="34">
        <f>+G48</f>
        <v>0</v>
      </c>
      <c r="H47" s="34">
        <f t="shared" ref="H47:AB49" si="31">+H48</f>
        <v>0</v>
      </c>
      <c r="I47" s="34">
        <f t="shared" si="31"/>
        <v>0</v>
      </c>
      <c r="J47" s="34">
        <f t="shared" si="31"/>
        <v>0</v>
      </c>
      <c r="K47" s="34">
        <f t="shared" si="31"/>
        <v>0</v>
      </c>
      <c r="L47" s="34">
        <f t="shared" si="31"/>
        <v>0</v>
      </c>
      <c r="M47" s="34">
        <f t="shared" si="31"/>
        <v>0</v>
      </c>
      <c r="N47" s="34">
        <f t="shared" si="31"/>
        <v>0</v>
      </c>
      <c r="O47" s="34">
        <f t="shared" si="31"/>
        <v>0</v>
      </c>
      <c r="P47" s="34">
        <f t="shared" si="31"/>
        <v>0</v>
      </c>
      <c r="Q47" s="34">
        <f t="shared" si="31"/>
        <v>0</v>
      </c>
      <c r="R47" s="34">
        <f t="shared" si="31"/>
        <v>0</v>
      </c>
      <c r="S47" s="34">
        <f t="shared" si="31"/>
        <v>0</v>
      </c>
      <c r="T47" s="34">
        <f t="shared" si="31"/>
        <v>0</v>
      </c>
      <c r="U47" s="34">
        <f t="shared" si="31"/>
        <v>0</v>
      </c>
      <c r="V47" s="34">
        <f t="shared" si="31"/>
        <v>0</v>
      </c>
      <c r="W47" s="34">
        <f t="shared" si="31"/>
        <v>0</v>
      </c>
      <c r="X47" s="34">
        <f t="shared" si="31"/>
        <v>0</v>
      </c>
      <c r="Y47" s="34">
        <f t="shared" si="31"/>
        <v>0</v>
      </c>
      <c r="Z47" s="34">
        <f t="shared" si="31"/>
        <v>0</v>
      </c>
      <c r="AA47" s="34">
        <f t="shared" si="31"/>
        <v>0</v>
      </c>
      <c r="AB47" s="35">
        <f t="shared" si="31"/>
        <v>0</v>
      </c>
      <c r="AC47" s="50"/>
    </row>
    <row r="48" spans="2:29" x14ac:dyDescent="0.35">
      <c r="B48" s="36"/>
      <c r="C48" s="36" t="s">
        <v>48</v>
      </c>
      <c r="D48" s="41" t="s">
        <v>32</v>
      </c>
      <c r="E48" s="38" t="s">
        <v>55</v>
      </c>
      <c r="F48" s="39">
        <v>0</v>
      </c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>
        <f t="shared" ref="AA48" si="32">+SUM(G48:Z48)</f>
        <v>0</v>
      </c>
      <c r="AB48" s="40">
        <f t="shared" ref="AB48" si="33">+AA48+F48</f>
        <v>0</v>
      </c>
      <c r="AC48" s="50"/>
    </row>
    <row r="49" spans="2:29" x14ac:dyDescent="0.35">
      <c r="B49" s="30">
        <v>34</v>
      </c>
      <c r="C49" s="30" t="s">
        <v>31</v>
      </c>
      <c r="D49" s="41" t="s">
        <v>32</v>
      </c>
      <c r="E49" s="33" t="s">
        <v>90</v>
      </c>
      <c r="F49" s="34">
        <f>+F50</f>
        <v>0</v>
      </c>
      <c r="G49" s="34">
        <f>+G50</f>
        <v>0</v>
      </c>
      <c r="H49" s="34">
        <f t="shared" si="31"/>
        <v>0</v>
      </c>
      <c r="I49" s="34">
        <f t="shared" si="31"/>
        <v>0</v>
      </c>
      <c r="J49" s="34">
        <f t="shared" si="31"/>
        <v>0</v>
      </c>
      <c r="K49" s="34">
        <f t="shared" si="31"/>
        <v>0</v>
      </c>
      <c r="L49" s="34">
        <f t="shared" si="31"/>
        <v>0</v>
      </c>
      <c r="M49" s="34">
        <f t="shared" si="31"/>
        <v>0</v>
      </c>
      <c r="N49" s="34">
        <f t="shared" si="31"/>
        <v>0</v>
      </c>
      <c r="O49" s="34">
        <f t="shared" si="31"/>
        <v>0</v>
      </c>
      <c r="P49" s="34">
        <f t="shared" si="31"/>
        <v>0</v>
      </c>
      <c r="Q49" s="34">
        <f t="shared" si="31"/>
        <v>0</v>
      </c>
      <c r="R49" s="34">
        <f t="shared" si="31"/>
        <v>0</v>
      </c>
      <c r="S49" s="34">
        <f t="shared" si="31"/>
        <v>0</v>
      </c>
      <c r="T49" s="34">
        <f t="shared" si="31"/>
        <v>0</v>
      </c>
      <c r="U49" s="34">
        <f t="shared" si="31"/>
        <v>0</v>
      </c>
      <c r="V49" s="34">
        <f t="shared" si="31"/>
        <v>0</v>
      </c>
      <c r="W49" s="34">
        <f t="shared" si="31"/>
        <v>0</v>
      </c>
      <c r="X49" s="34">
        <f t="shared" si="31"/>
        <v>0</v>
      </c>
      <c r="Y49" s="34">
        <f t="shared" si="31"/>
        <v>0</v>
      </c>
      <c r="Z49" s="34">
        <f t="shared" si="31"/>
        <v>0</v>
      </c>
      <c r="AA49" s="34">
        <f t="shared" si="31"/>
        <v>0</v>
      </c>
      <c r="AB49" s="35">
        <f t="shared" si="31"/>
        <v>0</v>
      </c>
      <c r="AC49" s="50"/>
    </row>
    <row r="50" spans="2:29" x14ac:dyDescent="0.35">
      <c r="B50" s="36"/>
      <c r="C50" s="36" t="s">
        <v>86</v>
      </c>
      <c r="D50" s="52" t="s">
        <v>32</v>
      </c>
      <c r="E50" s="38" t="s">
        <v>91</v>
      </c>
      <c r="F50" s="39">
        <v>0</v>
      </c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>
        <f t="shared" ref="AA50" si="34">+SUM(G50:Z50)</f>
        <v>0</v>
      </c>
      <c r="AB50" s="40">
        <f t="shared" ref="AB50" si="35">+AA50+F50</f>
        <v>0</v>
      </c>
      <c r="AC50" s="50"/>
    </row>
    <row r="51" spans="2:29" ht="18.75" customHeight="1" x14ac:dyDescent="0.35">
      <c r="B51" s="53" t="s">
        <v>92</v>
      </c>
      <c r="C51" s="54"/>
      <c r="D51" s="54"/>
      <c r="E51" s="55"/>
      <c r="F51" s="56">
        <f>+F26-F50</f>
        <v>0</v>
      </c>
      <c r="G51" s="56">
        <f>+G26-G50</f>
        <v>464086</v>
      </c>
      <c r="H51" s="56">
        <f t="shared" ref="H51:AB51" si="36">+H26-H50</f>
        <v>43852639</v>
      </c>
      <c r="I51" s="56">
        <f t="shared" si="36"/>
        <v>0</v>
      </c>
      <c r="J51" s="56">
        <f t="shared" si="36"/>
        <v>0</v>
      </c>
      <c r="K51" s="56">
        <f t="shared" si="36"/>
        <v>-4254392</v>
      </c>
      <c r="L51" s="56">
        <f t="shared" si="36"/>
        <v>0</v>
      </c>
      <c r="M51" s="56">
        <f t="shared" si="36"/>
        <v>0</v>
      </c>
      <c r="N51" s="56">
        <f t="shared" si="36"/>
        <v>0</v>
      </c>
      <c r="O51" s="56">
        <f t="shared" si="36"/>
        <v>0</v>
      </c>
      <c r="P51" s="56">
        <f t="shared" si="36"/>
        <v>0</v>
      </c>
      <c r="Q51" s="56">
        <f t="shared" si="36"/>
        <v>0</v>
      </c>
      <c r="R51" s="56">
        <f t="shared" si="36"/>
        <v>0</v>
      </c>
      <c r="S51" s="56">
        <f t="shared" si="36"/>
        <v>0</v>
      </c>
      <c r="T51" s="56">
        <f t="shared" si="36"/>
        <v>0</v>
      </c>
      <c r="U51" s="56">
        <f t="shared" si="36"/>
        <v>0</v>
      </c>
      <c r="V51" s="56">
        <f t="shared" si="36"/>
        <v>0</v>
      </c>
      <c r="W51" s="56">
        <f t="shared" si="36"/>
        <v>0</v>
      </c>
      <c r="X51" s="56">
        <f t="shared" si="36"/>
        <v>0</v>
      </c>
      <c r="Y51" s="56">
        <f t="shared" si="36"/>
        <v>0</v>
      </c>
      <c r="Z51" s="56">
        <f t="shared" si="36"/>
        <v>0</v>
      </c>
      <c r="AA51" s="56">
        <f t="shared" si="36"/>
        <v>40062333</v>
      </c>
      <c r="AB51" s="56">
        <f t="shared" si="36"/>
        <v>40062333</v>
      </c>
    </row>
    <row r="53" spans="2:29" x14ac:dyDescent="0.35">
      <c r="C53" s="1"/>
      <c r="D53" s="5"/>
      <c r="E53" s="57" t="s">
        <v>93</v>
      </c>
      <c r="F53" s="58">
        <f t="shared" ref="F53:AB53" si="37">+F10-F26</f>
        <v>0</v>
      </c>
      <c r="G53" s="58">
        <f t="shared" si="37"/>
        <v>0</v>
      </c>
      <c r="H53" s="58">
        <f t="shared" si="37"/>
        <v>0</v>
      </c>
      <c r="I53" s="58">
        <f t="shared" si="37"/>
        <v>0</v>
      </c>
      <c r="J53" s="58">
        <f t="shared" si="37"/>
        <v>0</v>
      </c>
      <c r="K53" s="58">
        <f t="shared" si="37"/>
        <v>0</v>
      </c>
      <c r="L53" s="58">
        <f t="shared" si="37"/>
        <v>0</v>
      </c>
      <c r="M53" s="58">
        <f t="shared" si="37"/>
        <v>0</v>
      </c>
      <c r="N53" s="58">
        <f t="shared" si="37"/>
        <v>0</v>
      </c>
      <c r="O53" s="58">
        <f t="shared" si="37"/>
        <v>0</v>
      </c>
      <c r="P53" s="58">
        <f t="shared" si="37"/>
        <v>0</v>
      </c>
      <c r="Q53" s="58">
        <f t="shared" si="37"/>
        <v>0</v>
      </c>
      <c r="R53" s="58">
        <f t="shared" si="37"/>
        <v>0</v>
      </c>
      <c r="S53" s="58">
        <f t="shared" si="37"/>
        <v>0</v>
      </c>
      <c r="T53" s="58">
        <f t="shared" si="37"/>
        <v>0</v>
      </c>
      <c r="U53" s="58">
        <f t="shared" si="37"/>
        <v>0</v>
      </c>
      <c r="V53" s="58">
        <f t="shared" si="37"/>
        <v>0</v>
      </c>
      <c r="W53" s="58">
        <f t="shared" si="37"/>
        <v>0</v>
      </c>
      <c r="X53" s="58">
        <f t="shared" si="37"/>
        <v>0</v>
      </c>
      <c r="Y53" s="58">
        <f t="shared" si="37"/>
        <v>0</v>
      </c>
      <c r="Z53" s="58">
        <f t="shared" si="37"/>
        <v>0</v>
      </c>
      <c r="AA53" s="58">
        <f t="shared" si="37"/>
        <v>0</v>
      </c>
      <c r="AB53" s="58">
        <f t="shared" si="37"/>
        <v>0</v>
      </c>
    </row>
    <row r="55" spans="2:29" x14ac:dyDescent="0.35">
      <c r="C55" s="1"/>
      <c r="D55" s="5"/>
      <c r="E55" s="57" t="s">
        <v>93</v>
      </c>
      <c r="F55" s="58">
        <f t="shared" ref="F55:AB55" si="38">+F12-F28</f>
        <v>0</v>
      </c>
      <c r="G55" s="58">
        <f t="shared" si="38"/>
        <v>0</v>
      </c>
      <c r="H55" s="58">
        <f t="shared" si="38"/>
        <v>-56505</v>
      </c>
      <c r="I55" s="58">
        <f t="shared" si="38"/>
        <v>0</v>
      </c>
      <c r="J55" s="58">
        <f t="shared" si="38"/>
        <v>0</v>
      </c>
      <c r="K55" s="58">
        <f>+K10-K26</f>
        <v>0</v>
      </c>
      <c r="L55" s="58">
        <f t="shared" si="38"/>
        <v>0</v>
      </c>
      <c r="M55" s="58">
        <f t="shared" si="38"/>
        <v>0</v>
      </c>
      <c r="N55" s="58">
        <f t="shared" si="38"/>
        <v>0</v>
      </c>
      <c r="O55" s="58">
        <f t="shared" si="38"/>
        <v>0</v>
      </c>
      <c r="P55" s="58">
        <f t="shared" si="38"/>
        <v>0</v>
      </c>
      <c r="Q55" s="58">
        <f t="shared" si="38"/>
        <v>0</v>
      </c>
      <c r="R55" s="58">
        <f t="shared" si="38"/>
        <v>0</v>
      </c>
      <c r="S55" s="58">
        <f t="shared" si="38"/>
        <v>0</v>
      </c>
      <c r="T55" s="58">
        <f t="shared" si="38"/>
        <v>0</v>
      </c>
      <c r="U55" s="58">
        <f t="shared" si="38"/>
        <v>0</v>
      </c>
      <c r="V55" s="58">
        <f t="shared" si="38"/>
        <v>0</v>
      </c>
      <c r="W55" s="58">
        <f t="shared" si="38"/>
        <v>0</v>
      </c>
      <c r="X55" s="58">
        <f t="shared" si="38"/>
        <v>0</v>
      </c>
      <c r="Y55" s="58">
        <f t="shared" si="38"/>
        <v>0</v>
      </c>
      <c r="Z55" s="58">
        <f t="shared" si="38"/>
        <v>0</v>
      </c>
      <c r="AA55" s="58">
        <f t="shared" si="38"/>
        <v>0</v>
      </c>
      <c r="AB55" s="58">
        <f t="shared" si="38"/>
        <v>0</v>
      </c>
    </row>
    <row r="56" spans="2:29" x14ac:dyDescent="0.35">
      <c r="C56" s="59" t="s">
        <v>94</v>
      </c>
      <c r="D56" s="60"/>
      <c r="E56" s="1"/>
      <c r="F56" s="61"/>
    </row>
    <row r="57" spans="2:29" x14ac:dyDescent="0.35">
      <c r="C57" s="60"/>
      <c r="D57" s="60"/>
      <c r="E57" s="1"/>
      <c r="F57" s="61"/>
    </row>
    <row r="58" spans="2:29" ht="39" x14ac:dyDescent="0.35">
      <c r="C58" s="62" t="s">
        <v>95</v>
      </c>
      <c r="D58" s="62" t="s">
        <v>96</v>
      </c>
      <c r="E58" s="63" t="s">
        <v>8</v>
      </c>
      <c r="F58" s="64" t="str">
        <f>+F6</f>
        <v xml:space="preserve">  Ley de Presupuesto Año 2021</v>
      </c>
      <c r="G58" s="64" t="str">
        <f>+CONCATENATE(G6," ","Reg."," ",G7)</f>
        <v>DTO N° 38 Reg. 240/XX</v>
      </c>
      <c r="H58" s="64" t="str">
        <f t="shared" ref="H58:AB58" si="39">+CONCATENATE(H6," ","Reg."," ",H7)</f>
        <v>DTO N° 653 Reg. 289/FF</v>
      </c>
      <c r="I58" s="64" t="str">
        <f t="shared" si="39"/>
        <v>DTO N° 1232 Reg. 551/XX</v>
      </c>
      <c r="J58" s="64" t="str">
        <f t="shared" si="39"/>
        <v>DTO N° 1465 Reg. 616/XX</v>
      </c>
      <c r="K58" s="64" t="str">
        <f t="shared" si="39"/>
        <v>DTO N° 2707 Reg. 1098/XX</v>
      </c>
      <c r="L58" s="64" t="str">
        <f t="shared" si="39"/>
        <v>DTO N° BBB Reg. AAA/XX</v>
      </c>
      <c r="M58" s="64" t="str">
        <f t="shared" si="39"/>
        <v>DTO N° BBB Reg. AAA/XX</v>
      </c>
      <c r="N58" s="64" t="str">
        <f t="shared" si="39"/>
        <v>DTO N° BBB Reg. AAA/XX</v>
      </c>
      <c r="O58" s="64" t="str">
        <f t="shared" si="39"/>
        <v>DTO N° BBB Reg. AAA/XX</v>
      </c>
      <c r="P58" s="64" t="str">
        <f t="shared" si="39"/>
        <v>DTO N° BBB Reg. AAA/XX</v>
      </c>
      <c r="Q58" s="64" t="str">
        <f t="shared" si="39"/>
        <v>DTO N° BBB Reg. AAA/XX</v>
      </c>
      <c r="R58" s="64" t="str">
        <f t="shared" si="39"/>
        <v>DTO N° BBB Reg. AAA/XX</v>
      </c>
      <c r="S58" s="64" t="str">
        <f t="shared" si="39"/>
        <v>DTO N° BBB Reg. AAA/XX</v>
      </c>
      <c r="T58" s="64" t="str">
        <f t="shared" si="39"/>
        <v>DTO N° BBB Reg. AAA/XX</v>
      </c>
      <c r="U58" s="64" t="str">
        <f t="shared" si="39"/>
        <v>DTO N° BBB Reg. AAA/XX</v>
      </c>
      <c r="V58" s="64" t="str">
        <f t="shared" si="39"/>
        <v>DTO N° BBB Reg. AAA/XX</v>
      </c>
      <c r="W58" s="64" t="str">
        <f t="shared" si="39"/>
        <v>DTO N° BBB Reg. AAA/XX</v>
      </c>
      <c r="X58" s="64" t="str">
        <f t="shared" si="39"/>
        <v>DTO N° BBB Reg. AAA/XX</v>
      </c>
      <c r="Y58" s="64" t="str">
        <f t="shared" si="39"/>
        <v>DTO N° BBB Reg. AAA/XX</v>
      </c>
      <c r="Z58" s="64" t="str">
        <f t="shared" si="39"/>
        <v>DTO N° BBB Reg. AAA/XX</v>
      </c>
      <c r="AA58" s="64" t="str">
        <f t="shared" si="39"/>
        <v xml:space="preserve">Total Decretos Reg. </v>
      </c>
      <c r="AB58" s="64" t="str">
        <f t="shared" si="39"/>
        <v xml:space="preserve">  Presupuesto Vigente Año 2021 Reg. </v>
      </c>
    </row>
    <row r="59" spans="2:29" x14ac:dyDescent="0.35">
      <c r="C59" s="65" t="s">
        <v>42</v>
      </c>
      <c r="D59" s="65"/>
      <c r="E59" s="66" t="s">
        <v>97</v>
      </c>
      <c r="F59" s="39"/>
      <c r="G59" s="67"/>
      <c r="H59" s="68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9">
        <f t="shared" ref="AA59:AA71" si="40">+SUM(G59:Z59)</f>
        <v>0</v>
      </c>
      <c r="AB59" s="69">
        <f t="shared" ref="AB59:AB71" si="41">+AA59+F59</f>
        <v>0</v>
      </c>
    </row>
    <row r="60" spans="2:29" x14ac:dyDescent="0.35">
      <c r="C60" s="65" t="s">
        <v>34</v>
      </c>
      <c r="D60" s="65" t="s">
        <v>98</v>
      </c>
      <c r="E60" s="66" t="s">
        <v>99</v>
      </c>
      <c r="F60" s="67"/>
      <c r="G60" s="67"/>
      <c r="H60" s="68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9">
        <f t="shared" si="40"/>
        <v>0</v>
      </c>
      <c r="AB60" s="69">
        <f t="shared" si="41"/>
        <v>0</v>
      </c>
    </row>
    <row r="61" spans="2:29" x14ac:dyDescent="0.35">
      <c r="C61" s="65" t="s">
        <v>34</v>
      </c>
      <c r="D61" s="65" t="s">
        <v>100</v>
      </c>
      <c r="E61" s="66" t="s">
        <v>101</v>
      </c>
      <c r="F61" s="39"/>
      <c r="G61" s="67"/>
      <c r="H61" s="68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9">
        <f t="shared" si="40"/>
        <v>0</v>
      </c>
      <c r="AB61" s="69">
        <f t="shared" si="41"/>
        <v>0</v>
      </c>
    </row>
    <row r="62" spans="2:29" x14ac:dyDescent="0.35">
      <c r="C62" s="65" t="s">
        <v>34</v>
      </c>
      <c r="D62" s="65" t="s">
        <v>102</v>
      </c>
      <c r="E62" s="66" t="s">
        <v>103</v>
      </c>
      <c r="F62" s="69"/>
      <c r="G62" s="67"/>
      <c r="H62" s="68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9">
        <f t="shared" si="40"/>
        <v>0</v>
      </c>
      <c r="AB62" s="69">
        <f t="shared" si="41"/>
        <v>0</v>
      </c>
    </row>
    <row r="63" spans="2:29" x14ac:dyDescent="0.35">
      <c r="C63" s="65" t="s">
        <v>34</v>
      </c>
      <c r="D63" s="65" t="s">
        <v>102</v>
      </c>
      <c r="E63" s="66" t="s">
        <v>104</v>
      </c>
      <c r="F63" s="69"/>
      <c r="G63" s="67"/>
      <c r="H63" s="68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9">
        <f t="shared" si="40"/>
        <v>0</v>
      </c>
      <c r="AB63" s="69">
        <f t="shared" si="41"/>
        <v>0</v>
      </c>
    </row>
    <row r="64" spans="2:29" x14ac:dyDescent="0.35">
      <c r="C64" s="65" t="s">
        <v>34</v>
      </c>
      <c r="D64" s="65" t="s">
        <v>105</v>
      </c>
      <c r="E64" s="66" t="s">
        <v>106</v>
      </c>
      <c r="F64" s="69"/>
      <c r="G64" s="67">
        <v>22</v>
      </c>
      <c r="H64" s="68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9">
        <f t="shared" si="40"/>
        <v>22</v>
      </c>
      <c r="AB64" s="69">
        <f t="shared" si="41"/>
        <v>22</v>
      </c>
    </row>
    <row r="65" spans="3:28" x14ac:dyDescent="0.35">
      <c r="C65" s="65" t="s">
        <v>34</v>
      </c>
      <c r="D65" s="65" t="s">
        <v>105</v>
      </c>
      <c r="E65" s="66" t="s">
        <v>107</v>
      </c>
      <c r="F65" s="69"/>
      <c r="G65" s="67">
        <v>464086</v>
      </c>
      <c r="H65" s="68"/>
      <c r="I65" s="67">
        <v>-92944</v>
      </c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9">
        <f t="shared" si="40"/>
        <v>371142</v>
      </c>
      <c r="AB65" s="69">
        <f t="shared" si="41"/>
        <v>371142</v>
      </c>
    </row>
    <row r="66" spans="3:28" x14ac:dyDescent="0.35">
      <c r="C66" s="70" t="s">
        <v>50</v>
      </c>
      <c r="D66" s="65"/>
      <c r="E66" s="66" t="s">
        <v>108</v>
      </c>
      <c r="F66" s="69"/>
      <c r="G66" s="67"/>
      <c r="H66" s="68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9">
        <f t="shared" si="40"/>
        <v>0</v>
      </c>
      <c r="AB66" s="69">
        <f t="shared" si="41"/>
        <v>0</v>
      </c>
    </row>
    <row r="67" spans="3:28" x14ac:dyDescent="0.35">
      <c r="C67" s="70" t="s">
        <v>81</v>
      </c>
      <c r="D67" s="65"/>
      <c r="E67" s="66" t="s">
        <v>109</v>
      </c>
      <c r="F67" s="69"/>
      <c r="G67" s="67"/>
      <c r="H67" s="68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9">
        <f t="shared" si="40"/>
        <v>0</v>
      </c>
      <c r="AB67" s="69">
        <f t="shared" si="41"/>
        <v>0</v>
      </c>
    </row>
    <row r="68" spans="3:28" x14ac:dyDescent="0.35">
      <c r="C68" s="70" t="s">
        <v>81</v>
      </c>
      <c r="D68" s="65"/>
      <c r="E68" s="66" t="s">
        <v>110</v>
      </c>
      <c r="F68" s="69"/>
      <c r="G68" s="67"/>
      <c r="H68" s="68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9">
        <f t="shared" si="40"/>
        <v>0</v>
      </c>
      <c r="AB68" s="69">
        <f t="shared" si="41"/>
        <v>0</v>
      </c>
    </row>
    <row r="69" spans="3:28" x14ac:dyDescent="0.35">
      <c r="C69" s="70" t="s">
        <v>81</v>
      </c>
      <c r="D69" s="65"/>
      <c r="E69" s="66" t="s">
        <v>111</v>
      </c>
      <c r="F69" s="69"/>
      <c r="G69" s="67"/>
      <c r="H69" s="68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9">
        <f t="shared" si="40"/>
        <v>0</v>
      </c>
      <c r="AB69" s="69">
        <f t="shared" si="41"/>
        <v>0</v>
      </c>
    </row>
    <row r="70" spans="3:28" x14ac:dyDescent="0.35">
      <c r="C70" s="70" t="s">
        <v>86</v>
      </c>
      <c r="D70" s="65"/>
      <c r="E70" s="66" t="s">
        <v>112</v>
      </c>
      <c r="F70" s="69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9">
        <f t="shared" ref="AA70" si="42">+SUM(G70:Z70)</f>
        <v>0</v>
      </c>
      <c r="AB70" s="69">
        <f t="shared" si="41"/>
        <v>0</v>
      </c>
    </row>
    <row r="71" spans="3:28" x14ac:dyDescent="0.35">
      <c r="C71" s="70" t="s">
        <v>45</v>
      </c>
      <c r="D71" s="65"/>
      <c r="E71" s="66" t="s">
        <v>113</v>
      </c>
      <c r="F71" s="69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9">
        <f t="shared" si="40"/>
        <v>0</v>
      </c>
      <c r="AB71" s="69">
        <f t="shared" si="41"/>
        <v>0</v>
      </c>
    </row>
  </sheetData>
  <mergeCells count="8">
    <mergeCell ref="AB6:AB9"/>
    <mergeCell ref="B51:E51"/>
    <mergeCell ref="B6:B9"/>
    <mergeCell ref="C6:C9"/>
    <mergeCell ref="D6:D9"/>
    <mergeCell ref="E6:E9"/>
    <mergeCell ref="F6:F9"/>
    <mergeCell ref="AA6:AA9"/>
  </mergeCells>
  <conditionalFormatting sqref="F53:AB53">
    <cfRule type="cellIs" dxfId="1" priority="2" operator="notEqual">
      <formula>0</formula>
    </cfRule>
  </conditionalFormatting>
  <conditionalFormatting sqref="F55:AB55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G4:Z5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SERCOTEC_50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Evelyn Donoso Muñoz</cp:lastModifiedBy>
  <dcterms:created xsi:type="dcterms:W3CDTF">2022-01-10T15:23:52Z</dcterms:created>
  <dcterms:modified xsi:type="dcterms:W3CDTF">2022-01-10T15:24:47Z</dcterms:modified>
</cp:coreProperties>
</file>