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d.docs.live.net/44732d71eed74b5b/Escritorio/"/>
    </mc:Choice>
  </mc:AlternateContent>
  <xr:revisionPtr revIDLastSave="0" documentId="8_{0E38D03C-0845-4730-89C5-94FD7CA3E695}" xr6:coauthVersionLast="47" xr6:coauthVersionMax="47" xr10:uidLastSave="{00000000-0000-0000-0000-000000000000}"/>
  <bookViews>
    <workbookView xWindow="-110" yWindow="-110" windowWidth="19420" windowHeight="10300" xr2:uid="{00000000-000D-0000-FFFF-FFFF00000000}"/>
  </bookViews>
  <sheets>
    <sheet name="SOLO USO GERENCIA " sheetId="1" r:id="rId1"/>
    <sheet name="PRESUPUESTO TOTAL ANUAL" sheetId="2" r:id="rId2"/>
    <sheet name="Memoría de cálculo RRHH" sheetId="3" r:id="rId3"/>
    <sheet name="Memoria Cálculo Provisiones" sheetId="4" r:id="rId4"/>
    <sheet name="Memoría de calculo Operación " sheetId="5" r:id="rId5"/>
    <sheet name="Memoria de cálculo Administraci" sheetId="6" r:id="rId6"/>
    <sheet name="Memoría de calculo habilitación" sheetId="7" r:id="rId7"/>
    <sheet name="Cartas de Aportes" sheetId="8" r:id="rId8"/>
    <sheet name="Valores Referenciales de Mercad"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8" i="8" l="1"/>
  <c r="H28" i="8"/>
  <c r="G28" i="8"/>
  <c r="F28" i="8"/>
  <c r="J27" i="8"/>
  <c r="J26" i="8"/>
  <c r="J25" i="8"/>
  <c r="J24" i="8"/>
  <c r="J23" i="8"/>
  <c r="J22" i="8"/>
  <c r="J21" i="8"/>
  <c r="J20" i="8"/>
  <c r="J19" i="8"/>
  <c r="J18" i="8"/>
  <c r="J17" i="8"/>
  <c r="J16" i="8"/>
  <c r="J15" i="8"/>
  <c r="J14" i="8"/>
  <c r="J13" i="8"/>
  <c r="J12" i="8"/>
  <c r="J11" i="8"/>
  <c r="J10" i="8"/>
  <c r="J9" i="8"/>
  <c r="J8" i="8"/>
  <c r="J7" i="8"/>
  <c r="J28" i="8" s="1"/>
  <c r="I77" i="7"/>
  <c r="H77" i="7"/>
  <c r="G77" i="7"/>
  <c r="F77" i="7"/>
  <c r="E77" i="7"/>
  <c r="D77" i="7"/>
  <c r="C77" i="7"/>
  <c r="J76" i="7"/>
  <c r="J75" i="7"/>
  <c r="J74" i="7"/>
  <c r="J73" i="7"/>
  <c r="J72" i="7"/>
  <c r="J71" i="7"/>
  <c r="J70" i="7"/>
  <c r="I65" i="7"/>
  <c r="H65" i="7"/>
  <c r="G65" i="7"/>
  <c r="F65" i="7"/>
  <c r="E65" i="7"/>
  <c r="D65" i="7"/>
  <c r="C65" i="7"/>
  <c r="J64" i="7"/>
  <c r="J63" i="7"/>
  <c r="J62" i="7"/>
  <c r="J61" i="7"/>
  <c r="J60" i="7"/>
  <c r="J59" i="7"/>
  <c r="J58" i="7"/>
  <c r="I54" i="7"/>
  <c r="H54" i="7"/>
  <c r="G54" i="7"/>
  <c r="F54" i="7"/>
  <c r="E54" i="7"/>
  <c r="D54" i="7"/>
  <c r="C54" i="7"/>
  <c r="J53" i="7"/>
  <c r="J52" i="7"/>
  <c r="J51" i="7"/>
  <c r="J50" i="7"/>
  <c r="J49" i="7"/>
  <c r="I45" i="7"/>
  <c r="H45" i="7"/>
  <c r="G45" i="7"/>
  <c r="F45" i="7"/>
  <c r="E45" i="7"/>
  <c r="D45" i="7"/>
  <c r="C45" i="7"/>
  <c r="J44" i="7"/>
  <c r="J43" i="7"/>
  <c r="J42" i="7"/>
  <c r="J41" i="7"/>
  <c r="J40" i="7"/>
  <c r="J39" i="7"/>
  <c r="I35" i="7"/>
  <c r="H35" i="7"/>
  <c r="G35" i="7"/>
  <c r="F35" i="7"/>
  <c r="E35" i="7"/>
  <c r="D35" i="7"/>
  <c r="C35" i="7"/>
  <c r="J34" i="7"/>
  <c r="J33" i="7"/>
  <c r="J32" i="7"/>
  <c r="J31" i="7"/>
  <c r="J30" i="7"/>
  <c r="J29" i="7"/>
  <c r="I25" i="7"/>
  <c r="H25" i="7"/>
  <c r="G25" i="7"/>
  <c r="F25" i="7"/>
  <c r="E25" i="7"/>
  <c r="D25" i="7"/>
  <c r="C25" i="7"/>
  <c r="J24" i="7"/>
  <c r="J23" i="7"/>
  <c r="J22" i="7"/>
  <c r="J21" i="7"/>
  <c r="J20" i="7"/>
  <c r="J19" i="7"/>
  <c r="J18" i="7"/>
  <c r="I12" i="7"/>
  <c r="H12" i="7"/>
  <c r="G12" i="7"/>
  <c r="F12" i="7"/>
  <c r="E12" i="7"/>
  <c r="D12" i="7"/>
  <c r="J12" i="7" s="1"/>
  <c r="C12" i="7"/>
  <c r="I11" i="7"/>
  <c r="H11" i="7"/>
  <c r="G11" i="7"/>
  <c r="F11" i="7"/>
  <c r="E11" i="7"/>
  <c r="D11" i="7"/>
  <c r="J11" i="7" s="1"/>
  <c r="C11" i="7"/>
  <c r="I10" i="7"/>
  <c r="H10" i="7"/>
  <c r="G10" i="7"/>
  <c r="F10" i="7"/>
  <c r="E10" i="7"/>
  <c r="D10" i="7"/>
  <c r="J10" i="7" s="1"/>
  <c r="C10" i="7"/>
  <c r="I9" i="7"/>
  <c r="H9" i="7"/>
  <c r="G9" i="7"/>
  <c r="F9" i="7"/>
  <c r="E9" i="7"/>
  <c r="D9" i="7"/>
  <c r="J9" i="7" s="1"/>
  <c r="C9" i="7"/>
  <c r="I8" i="7"/>
  <c r="H8" i="7"/>
  <c r="G8" i="7"/>
  <c r="F8" i="7"/>
  <c r="E8" i="7"/>
  <c r="D8" i="7"/>
  <c r="J8" i="7" s="1"/>
  <c r="C8" i="7"/>
  <c r="I7" i="7"/>
  <c r="I13" i="7" s="1"/>
  <c r="H7" i="7"/>
  <c r="H13" i="7" s="1"/>
  <c r="G7" i="7"/>
  <c r="G13" i="7" s="1"/>
  <c r="F7" i="7"/>
  <c r="F13" i="7" s="1"/>
  <c r="E7" i="7"/>
  <c r="E13" i="7" s="1"/>
  <c r="D7" i="7"/>
  <c r="J7" i="7" s="1"/>
  <c r="C7" i="7"/>
  <c r="C13" i="7" s="1"/>
  <c r="G9" i="6"/>
  <c r="F9" i="6"/>
  <c r="D9" i="6"/>
  <c r="H9" i="6" s="1"/>
  <c r="C9" i="6"/>
  <c r="H8" i="6"/>
  <c r="E8" i="6"/>
  <c r="H7" i="6"/>
  <c r="E7" i="6"/>
  <c r="E9" i="6" s="1"/>
  <c r="J100" i="5"/>
  <c r="I100" i="5"/>
  <c r="G100" i="5"/>
  <c r="K100" i="5" s="1"/>
  <c r="D100" i="5"/>
  <c r="C100" i="5"/>
  <c r="K99" i="5"/>
  <c r="G99" i="5"/>
  <c r="F99" i="5"/>
  <c r="H99" i="5" s="1"/>
  <c r="K98" i="5"/>
  <c r="G98" i="5"/>
  <c r="F98" i="5"/>
  <c r="H98" i="5" s="1"/>
  <c r="K97" i="5"/>
  <c r="G97" i="5"/>
  <c r="F97" i="5"/>
  <c r="F100" i="5" s="1"/>
  <c r="J93" i="5"/>
  <c r="I93" i="5"/>
  <c r="G93" i="5"/>
  <c r="K93" i="5" s="1"/>
  <c r="D93" i="5"/>
  <c r="C93" i="5"/>
  <c r="K92" i="5"/>
  <c r="G92" i="5"/>
  <c r="F92" i="5"/>
  <c r="H92" i="5" s="1"/>
  <c r="K91" i="5"/>
  <c r="G91" i="5"/>
  <c r="F91" i="5"/>
  <c r="H91" i="5" s="1"/>
  <c r="K90" i="5"/>
  <c r="G90" i="5"/>
  <c r="F90" i="5"/>
  <c r="F93" i="5" s="1"/>
  <c r="J86" i="5"/>
  <c r="I86" i="5"/>
  <c r="G86" i="5"/>
  <c r="K86" i="5" s="1"/>
  <c r="D86" i="5"/>
  <c r="C86" i="5"/>
  <c r="K85" i="5"/>
  <c r="G85" i="5"/>
  <c r="F85" i="5"/>
  <c r="H85" i="5" s="1"/>
  <c r="K84" i="5"/>
  <c r="G84" i="5"/>
  <c r="F84" i="5"/>
  <c r="H84" i="5" s="1"/>
  <c r="K83" i="5"/>
  <c r="G83" i="5"/>
  <c r="F83" i="5"/>
  <c r="F86" i="5" s="1"/>
  <c r="J79" i="5"/>
  <c r="I79" i="5"/>
  <c r="G79" i="5"/>
  <c r="K79" i="5" s="1"/>
  <c r="D79" i="5"/>
  <c r="C79" i="5"/>
  <c r="K78" i="5"/>
  <c r="G78" i="5"/>
  <c r="F78" i="5"/>
  <c r="H78" i="5" s="1"/>
  <c r="K77" i="5"/>
  <c r="G77" i="5"/>
  <c r="F77" i="5"/>
  <c r="H77" i="5" s="1"/>
  <c r="K76" i="5"/>
  <c r="G76" i="5"/>
  <c r="F76" i="5"/>
  <c r="F79" i="5" s="1"/>
  <c r="J72" i="5"/>
  <c r="I72" i="5"/>
  <c r="G72" i="5"/>
  <c r="K72" i="5" s="1"/>
  <c r="D72" i="5"/>
  <c r="C72" i="5"/>
  <c r="K71" i="5"/>
  <c r="G71" i="5"/>
  <c r="F71" i="5"/>
  <c r="H71" i="5" s="1"/>
  <c r="K70" i="5"/>
  <c r="G70" i="5"/>
  <c r="F70" i="5"/>
  <c r="H70" i="5" s="1"/>
  <c r="K69" i="5"/>
  <c r="G69" i="5"/>
  <c r="F69" i="5"/>
  <c r="F72" i="5" s="1"/>
  <c r="J65" i="5"/>
  <c r="I65" i="5"/>
  <c r="G65" i="5"/>
  <c r="K65" i="5" s="1"/>
  <c r="E65" i="5"/>
  <c r="D65" i="5"/>
  <c r="C65" i="5"/>
  <c r="K64" i="5"/>
  <c r="G64" i="5"/>
  <c r="F64" i="5"/>
  <c r="H64" i="5" s="1"/>
  <c r="K63" i="5"/>
  <c r="G63" i="5"/>
  <c r="F63" i="5"/>
  <c r="H63" i="5" s="1"/>
  <c r="K62" i="5"/>
  <c r="G62" i="5"/>
  <c r="F62" i="5"/>
  <c r="H62" i="5" s="1"/>
  <c r="K61" i="5"/>
  <c r="G61" i="5"/>
  <c r="F61" i="5"/>
  <c r="H61" i="5" s="1"/>
  <c r="K60" i="5"/>
  <c r="G60" i="5"/>
  <c r="F60" i="5"/>
  <c r="H60" i="5" s="1"/>
  <c r="K59" i="5"/>
  <c r="G59" i="5"/>
  <c r="F59" i="5"/>
  <c r="H59" i="5" s="1"/>
  <c r="K58" i="5"/>
  <c r="G58" i="5"/>
  <c r="F58" i="5"/>
  <c r="H58" i="5" s="1"/>
  <c r="K57" i="5"/>
  <c r="G57" i="5"/>
  <c r="F57" i="5"/>
  <c r="F65" i="5" s="1"/>
  <c r="J53" i="5"/>
  <c r="I53" i="5"/>
  <c r="G53" i="5"/>
  <c r="K53" i="5" s="1"/>
  <c r="D53" i="5"/>
  <c r="C53" i="5"/>
  <c r="K52" i="5"/>
  <c r="G52" i="5"/>
  <c r="F52" i="5"/>
  <c r="H52" i="5" s="1"/>
  <c r="K51" i="5"/>
  <c r="G51" i="5"/>
  <c r="F51" i="5"/>
  <c r="H51" i="5" s="1"/>
  <c r="K50" i="5"/>
  <c r="G50" i="5"/>
  <c r="F50" i="5"/>
  <c r="F53" i="5" s="1"/>
  <c r="J46" i="5"/>
  <c r="I46" i="5"/>
  <c r="G46" i="5"/>
  <c r="K46" i="5" s="1"/>
  <c r="D46" i="5"/>
  <c r="C46" i="5"/>
  <c r="K45" i="5"/>
  <c r="G45" i="5"/>
  <c r="F45" i="5"/>
  <c r="H45" i="5" s="1"/>
  <c r="K44" i="5"/>
  <c r="G44" i="5"/>
  <c r="F44" i="5"/>
  <c r="H44" i="5" s="1"/>
  <c r="K43" i="5"/>
  <c r="G43" i="5"/>
  <c r="F43" i="5"/>
  <c r="F46" i="5" s="1"/>
  <c r="J39" i="5"/>
  <c r="I39" i="5"/>
  <c r="G39" i="5"/>
  <c r="K39" i="5" s="1"/>
  <c r="D39" i="5"/>
  <c r="C39" i="5"/>
  <c r="K38" i="5"/>
  <c r="G38" i="5"/>
  <c r="F38" i="5"/>
  <c r="H38" i="5" s="1"/>
  <c r="K37" i="5"/>
  <c r="G37" i="5"/>
  <c r="F37" i="5"/>
  <c r="H37" i="5" s="1"/>
  <c r="K36" i="5"/>
  <c r="G36" i="5"/>
  <c r="F36" i="5"/>
  <c r="F39" i="5" s="1"/>
  <c r="J32" i="5"/>
  <c r="I32" i="5"/>
  <c r="G32" i="5"/>
  <c r="K32" i="5" s="1"/>
  <c r="D32" i="5"/>
  <c r="C32" i="5"/>
  <c r="K31" i="5"/>
  <c r="G31" i="5"/>
  <c r="F31" i="5"/>
  <c r="H31" i="5" s="1"/>
  <c r="K30" i="5"/>
  <c r="G30" i="5"/>
  <c r="F30" i="5"/>
  <c r="H30" i="5" s="1"/>
  <c r="K29" i="5"/>
  <c r="G29" i="5"/>
  <c r="F29" i="5"/>
  <c r="F32" i="5" s="1"/>
  <c r="J25" i="5"/>
  <c r="I25" i="5"/>
  <c r="G25" i="5"/>
  <c r="K25" i="5" s="1"/>
  <c r="D25" i="5"/>
  <c r="C25" i="5"/>
  <c r="K24" i="5"/>
  <c r="G24" i="5"/>
  <c r="F24" i="5"/>
  <c r="H24" i="5" s="1"/>
  <c r="K23" i="5"/>
  <c r="G23" i="5"/>
  <c r="F23" i="5"/>
  <c r="H23" i="5" s="1"/>
  <c r="K22" i="5"/>
  <c r="G22" i="5"/>
  <c r="F22" i="5"/>
  <c r="F25" i="5" s="1"/>
  <c r="J18" i="5"/>
  <c r="I18" i="5"/>
  <c r="G18" i="5"/>
  <c r="K18" i="5" s="1"/>
  <c r="D18" i="5"/>
  <c r="C18" i="5"/>
  <c r="K17" i="5"/>
  <c r="G17" i="5"/>
  <c r="F17" i="5"/>
  <c r="H17" i="5" s="1"/>
  <c r="K16" i="5"/>
  <c r="G16" i="5"/>
  <c r="F16" i="5"/>
  <c r="H16" i="5" s="1"/>
  <c r="K15" i="5"/>
  <c r="G15" i="5"/>
  <c r="F15" i="5"/>
  <c r="F18" i="5" s="1"/>
  <c r="J11" i="5"/>
  <c r="I11" i="5"/>
  <c r="G11" i="5"/>
  <c r="K11" i="5" s="1"/>
  <c r="D11" i="5"/>
  <c r="C11" i="5"/>
  <c r="K10" i="5"/>
  <c r="G10" i="5"/>
  <c r="F10" i="5"/>
  <c r="H10" i="5" s="1"/>
  <c r="K9" i="5"/>
  <c r="G9" i="5"/>
  <c r="F9" i="5"/>
  <c r="H9" i="5" s="1"/>
  <c r="K8" i="5"/>
  <c r="G8" i="5"/>
  <c r="F8" i="5"/>
  <c r="H8" i="5" s="1"/>
  <c r="K7" i="5"/>
  <c r="G7" i="5"/>
  <c r="F7" i="5"/>
  <c r="F11" i="5" s="1"/>
  <c r="N44" i="4"/>
  <c r="M44" i="4"/>
  <c r="K43" i="4"/>
  <c r="O43" i="4" s="1"/>
  <c r="P43" i="4" s="1"/>
  <c r="P42" i="4"/>
  <c r="O42" i="4"/>
  <c r="K42" i="4"/>
  <c r="O41" i="4"/>
  <c r="P41" i="4" s="1"/>
  <c r="K41" i="4"/>
  <c r="K40" i="4"/>
  <c r="O40" i="4" s="1"/>
  <c r="P40" i="4" s="1"/>
  <c r="K39" i="4"/>
  <c r="O39" i="4" s="1"/>
  <c r="P39" i="4" s="1"/>
  <c r="P38" i="4"/>
  <c r="O38" i="4"/>
  <c r="K38" i="4"/>
  <c r="O37" i="4"/>
  <c r="P37" i="4" s="1"/>
  <c r="K37" i="4"/>
  <c r="K36" i="4"/>
  <c r="O36" i="4" s="1"/>
  <c r="P36" i="4" s="1"/>
  <c r="K35" i="4"/>
  <c r="O35" i="4" s="1"/>
  <c r="P35" i="4" s="1"/>
  <c r="P34" i="4"/>
  <c r="O34" i="4"/>
  <c r="K34" i="4"/>
  <c r="O33" i="4"/>
  <c r="P33" i="4" s="1"/>
  <c r="K33" i="4"/>
  <c r="K32" i="4"/>
  <c r="O32" i="4" s="1"/>
  <c r="P32" i="4" s="1"/>
  <c r="K31" i="4"/>
  <c r="O31" i="4" s="1"/>
  <c r="P31" i="4" s="1"/>
  <c r="P30" i="4"/>
  <c r="O30" i="4"/>
  <c r="K30" i="4"/>
  <c r="O29" i="4"/>
  <c r="O44" i="4" s="1"/>
  <c r="K29" i="4"/>
  <c r="L23" i="4"/>
  <c r="J23" i="4"/>
  <c r="O22" i="4"/>
  <c r="N22" i="4"/>
  <c r="M22" i="4"/>
  <c r="K22" i="4"/>
  <c r="C22" i="4"/>
  <c r="O21" i="4"/>
  <c r="N21" i="4"/>
  <c r="M21" i="4"/>
  <c r="K21" i="4"/>
  <c r="C21" i="4"/>
  <c r="N20" i="4"/>
  <c r="O20" i="4" s="1"/>
  <c r="M20" i="4"/>
  <c r="K20" i="4"/>
  <c r="C20" i="4"/>
  <c r="N19" i="4"/>
  <c r="O19" i="4" s="1"/>
  <c r="M19" i="4"/>
  <c r="K19" i="4"/>
  <c r="C19" i="4"/>
  <c r="N18" i="4"/>
  <c r="O18" i="4" s="1"/>
  <c r="M18" i="4"/>
  <c r="K18" i="4"/>
  <c r="C18" i="4"/>
  <c r="N17" i="4"/>
  <c r="O17" i="4" s="1"/>
  <c r="M17" i="4"/>
  <c r="K17" i="4"/>
  <c r="C17" i="4"/>
  <c r="N16" i="4"/>
  <c r="O16" i="4" s="1"/>
  <c r="M16" i="4"/>
  <c r="K16" i="4"/>
  <c r="C16" i="4"/>
  <c r="O15" i="4"/>
  <c r="N15" i="4"/>
  <c r="M15" i="4"/>
  <c r="K15" i="4"/>
  <c r="C15" i="4"/>
  <c r="N14" i="4"/>
  <c r="O14" i="4" s="1"/>
  <c r="M14" i="4"/>
  <c r="K14" i="4"/>
  <c r="C14" i="4"/>
  <c r="N13" i="4"/>
  <c r="O13" i="4" s="1"/>
  <c r="M13" i="4"/>
  <c r="K13" i="4"/>
  <c r="C13" i="4"/>
  <c r="N12" i="4"/>
  <c r="O12" i="4" s="1"/>
  <c r="M12" i="4"/>
  <c r="K12" i="4"/>
  <c r="C12" i="4"/>
  <c r="O11" i="4"/>
  <c r="N11" i="4"/>
  <c r="M11" i="4"/>
  <c r="K11" i="4"/>
  <c r="C11" i="4"/>
  <c r="N10" i="4"/>
  <c r="M10" i="4"/>
  <c r="O10" i="4" s="1"/>
  <c r="K10" i="4"/>
  <c r="C10" i="4"/>
  <c r="N9" i="4"/>
  <c r="O9" i="4" s="1"/>
  <c r="M9" i="4"/>
  <c r="K9" i="4"/>
  <c r="C9" i="4"/>
  <c r="N8" i="4"/>
  <c r="O8" i="4" s="1"/>
  <c r="O23" i="4" s="1"/>
  <c r="M8" i="4"/>
  <c r="M23" i="4" s="1"/>
  <c r="K8" i="4"/>
  <c r="K23" i="4" s="1"/>
  <c r="C8" i="4"/>
  <c r="I35" i="3"/>
  <c r="H35" i="3"/>
  <c r="G34" i="3"/>
  <c r="F34" i="3"/>
  <c r="D34" i="3"/>
  <c r="G33" i="3"/>
  <c r="F33" i="3"/>
  <c r="D33" i="3"/>
  <c r="G32" i="3"/>
  <c r="F32" i="3"/>
  <c r="D32" i="3"/>
  <c r="G31" i="3"/>
  <c r="F31" i="3"/>
  <c r="D31" i="3"/>
  <c r="G30" i="3"/>
  <c r="F30" i="3"/>
  <c r="D30" i="3"/>
  <c r="G29" i="3"/>
  <c r="G35" i="3" s="1"/>
  <c r="F29" i="3"/>
  <c r="D29" i="3"/>
  <c r="P23" i="3"/>
  <c r="O23" i="3"/>
  <c r="L23" i="3"/>
  <c r="I23" i="3"/>
  <c r="H23" i="3"/>
  <c r="G23" i="3"/>
  <c r="Q22" i="3"/>
  <c r="N22" i="3"/>
  <c r="K22" i="3"/>
  <c r="M22" i="3" s="1"/>
  <c r="C34" i="3" s="1"/>
  <c r="E34" i="3" s="1"/>
  <c r="J22" i="3"/>
  <c r="K21" i="3" s="1"/>
  <c r="E22" i="3"/>
  <c r="Q21" i="3"/>
  <c r="N21" i="3"/>
  <c r="J21" i="3"/>
  <c r="E21" i="3"/>
  <c r="M21" i="3" s="1"/>
  <c r="C33" i="3" s="1"/>
  <c r="Q20" i="3"/>
  <c r="N20" i="3"/>
  <c r="K20" i="3"/>
  <c r="M20" i="3" s="1"/>
  <c r="J20" i="3"/>
  <c r="E20" i="3"/>
  <c r="Q19" i="3"/>
  <c r="N19" i="3"/>
  <c r="J19" i="3"/>
  <c r="E19" i="3"/>
  <c r="Q18" i="3"/>
  <c r="N18" i="3"/>
  <c r="K18" i="3"/>
  <c r="M18" i="3" s="1"/>
  <c r="J18" i="3"/>
  <c r="E18" i="3"/>
  <c r="Q17" i="3"/>
  <c r="N17" i="3"/>
  <c r="J17" i="3"/>
  <c r="K19" i="3" s="1"/>
  <c r="E17" i="3"/>
  <c r="Q16" i="3"/>
  <c r="N16" i="3"/>
  <c r="K16" i="3"/>
  <c r="M16" i="3" s="1"/>
  <c r="J16" i="3"/>
  <c r="E16" i="3"/>
  <c r="Q15" i="3"/>
  <c r="N15" i="3"/>
  <c r="J15" i="3"/>
  <c r="E15" i="3"/>
  <c r="Q14" i="3"/>
  <c r="N14" i="3"/>
  <c r="K14" i="3"/>
  <c r="M14" i="3" s="1"/>
  <c r="J14" i="3"/>
  <c r="E14" i="3"/>
  <c r="Q13" i="3"/>
  <c r="N13" i="3"/>
  <c r="J13" i="3"/>
  <c r="E13" i="3"/>
  <c r="Q12" i="3"/>
  <c r="N12" i="3"/>
  <c r="K12" i="3"/>
  <c r="M12" i="3" s="1"/>
  <c r="J12" i="3"/>
  <c r="E12" i="3"/>
  <c r="Q11" i="3"/>
  <c r="N11" i="3"/>
  <c r="J11" i="3"/>
  <c r="E11" i="3"/>
  <c r="Q10" i="3"/>
  <c r="N10" i="3"/>
  <c r="K10" i="3"/>
  <c r="M10" i="3" s="1"/>
  <c r="J10" i="3"/>
  <c r="K15" i="3" s="1"/>
  <c r="E10" i="3"/>
  <c r="Q9" i="3"/>
  <c r="N9" i="3"/>
  <c r="J9" i="3"/>
  <c r="K9" i="3" s="1"/>
  <c r="F9" i="3"/>
  <c r="E9" i="3"/>
  <c r="Q8" i="3"/>
  <c r="N8" i="3"/>
  <c r="M8" i="3"/>
  <c r="J8" i="3"/>
  <c r="K8" i="3" s="1"/>
  <c r="F8" i="3"/>
  <c r="F23" i="3" s="1"/>
  <c r="E8" i="3"/>
  <c r="E23" i="3" s="1"/>
  <c r="B53" i="2"/>
  <c r="B52" i="2"/>
  <c r="F51" i="2"/>
  <c r="B51" i="2"/>
  <c r="B49" i="2"/>
  <c r="B48" i="2"/>
  <c r="C42" i="2"/>
  <c r="E42" i="2" s="1"/>
  <c r="G39" i="2"/>
  <c r="G38" i="2" s="1"/>
  <c r="G51" i="2" s="1"/>
  <c r="F39" i="2"/>
  <c r="E39" i="2"/>
  <c r="D39" i="2"/>
  <c r="C39" i="2"/>
  <c r="F38" i="2"/>
  <c r="D38" i="2"/>
  <c r="D51" i="2" s="1"/>
  <c r="D7" i="1" s="1"/>
  <c r="G36" i="2"/>
  <c r="F36" i="2"/>
  <c r="D36" i="2"/>
  <c r="C36" i="2"/>
  <c r="G35" i="2"/>
  <c r="F35" i="2"/>
  <c r="D35" i="2"/>
  <c r="C35" i="2"/>
  <c r="G34" i="2"/>
  <c r="F34" i="2"/>
  <c r="D34" i="2"/>
  <c r="C34" i="2"/>
  <c r="G33" i="2"/>
  <c r="F33" i="2"/>
  <c r="D33" i="2"/>
  <c r="C33" i="2"/>
  <c r="G32" i="2"/>
  <c r="F32" i="2"/>
  <c r="D32" i="2"/>
  <c r="C32" i="2"/>
  <c r="G31" i="2"/>
  <c r="F31" i="2"/>
  <c r="D31" i="2"/>
  <c r="C31" i="2"/>
  <c r="G30" i="2"/>
  <c r="F30" i="2"/>
  <c r="D30" i="2"/>
  <c r="C30" i="2"/>
  <c r="G29" i="2"/>
  <c r="F29" i="2"/>
  <c r="D29" i="2"/>
  <c r="C29" i="2"/>
  <c r="G28" i="2"/>
  <c r="F28" i="2"/>
  <c r="D28" i="2"/>
  <c r="C28" i="2"/>
  <c r="G27" i="2"/>
  <c r="F27" i="2"/>
  <c r="D27" i="2"/>
  <c r="C27" i="2"/>
  <c r="G26" i="2"/>
  <c r="F26" i="2"/>
  <c r="D26" i="2"/>
  <c r="D24" i="2" s="1"/>
  <c r="D49" i="2" s="1"/>
  <c r="D5" i="1" s="1"/>
  <c r="C26" i="2"/>
  <c r="G25" i="2"/>
  <c r="G24" i="2" s="1"/>
  <c r="G49" i="2" s="1"/>
  <c r="G5" i="1" s="1"/>
  <c r="F25" i="2"/>
  <c r="D25" i="2"/>
  <c r="C25" i="2"/>
  <c r="C24" i="2" s="1"/>
  <c r="C49" i="2" s="1"/>
  <c r="C5" i="1" s="1"/>
  <c r="F24" i="2"/>
  <c r="F49" i="2" s="1"/>
  <c r="F22" i="2"/>
  <c r="E21" i="2"/>
  <c r="C21" i="2"/>
  <c r="G20" i="2"/>
  <c r="F20" i="2"/>
  <c r="E20" i="2"/>
  <c r="D20" i="2"/>
  <c r="C20" i="2"/>
  <c r="G19" i="2"/>
  <c r="F19" i="2"/>
  <c r="E19" i="2"/>
  <c r="D19" i="2"/>
  <c r="C19" i="2"/>
  <c r="G18" i="2"/>
  <c r="F18" i="2"/>
  <c r="D18" i="2"/>
  <c r="G17" i="2"/>
  <c r="F17" i="2"/>
  <c r="D17" i="2"/>
  <c r="G16" i="2"/>
  <c r="F16" i="2"/>
  <c r="D16" i="2"/>
  <c r="G15" i="2"/>
  <c r="F15" i="2"/>
  <c r="D15" i="2"/>
  <c r="D13" i="2" s="1"/>
  <c r="D12" i="2" s="1"/>
  <c r="G14" i="2"/>
  <c r="G13" i="2" s="1"/>
  <c r="F14" i="2"/>
  <c r="D14" i="2"/>
  <c r="F13" i="2"/>
  <c r="F12" i="2" s="1"/>
  <c r="I9" i="1"/>
  <c r="H9" i="1"/>
  <c r="B9" i="1"/>
  <c r="I8" i="1"/>
  <c r="H8" i="1"/>
  <c r="B8" i="1"/>
  <c r="I7" i="1"/>
  <c r="H7" i="1"/>
  <c r="G7" i="1"/>
  <c r="F7" i="1"/>
  <c r="B7" i="1"/>
  <c r="I6" i="1"/>
  <c r="H6" i="1"/>
  <c r="B6" i="1"/>
  <c r="I5" i="1"/>
  <c r="H5" i="1"/>
  <c r="F5" i="1"/>
  <c r="B5" i="1"/>
  <c r="I4" i="1"/>
  <c r="H4" i="1"/>
  <c r="B4" i="1"/>
  <c r="F48" i="2" l="1"/>
  <c r="F37" i="2"/>
  <c r="F41" i="2" s="1"/>
  <c r="D48" i="2"/>
  <c r="D37" i="2"/>
  <c r="D41" i="2" s="1"/>
  <c r="E33" i="3"/>
  <c r="E18" i="2" s="1"/>
  <c r="C18" i="2"/>
  <c r="N23" i="3"/>
  <c r="M19" i="3"/>
  <c r="F35" i="3"/>
  <c r="M9" i="3"/>
  <c r="C30" i="3" s="1"/>
  <c r="M15" i="3"/>
  <c r="C29" i="3"/>
  <c r="M17" i="3"/>
  <c r="C32" i="3" s="1"/>
  <c r="J23" i="3"/>
  <c r="D13" i="7"/>
  <c r="K11" i="3"/>
  <c r="M11" i="3" s="1"/>
  <c r="C31" i="3" s="1"/>
  <c r="K13" i="3"/>
  <c r="M13" i="3" s="1"/>
  <c r="K17" i="3"/>
  <c r="N23" i="4"/>
  <c r="P29" i="4"/>
  <c r="P44" i="4" s="1"/>
  <c r="C23" i="2" s="1"/>
  <c r="H7" i="5"/>
  <c r="H11" i="5" s="1"/>
  <c r="E25" i="2" s="1"/>
  <c r="H15" i="5"/>
  <c r="H18" i="5" s="1"/>
  <c r="E26" i="2" s="1"/>
  <c r="H22" i="5"/>
  <c r="H25" i="5" s="1"/>
  <c r="E27" i="2" s="1"/>
  <c r="H29" i="5"/>
  <c r="H32" i="5" s="1"/>
  <c r="E28" i="2" s="1"/>
  <c r="H36" i="5"/>
  <c r="H39" i="5" s="1"/>
  <c r="E29" i="2" s="1"/>
  <c r="H43" i="5"/>
  <c r="H46" i="5" s="1"/>
  <c r="E30" i="2" s="1"/>
  <c r="H50" i="5"/>
  <c r="H53" i="5" s="1"/>
  <c r="E31" i="2" s="1"/>
  <c r="H57" i="5"/>
  <c r="H65" i="5" s="1"/>
  <c r="H69" i="5"/>
  <c r="H72" i="5" s="1"/>
  <c r="H76" i="5"/>
  <c r="H79" i="5" s="1"/>
  <c r="E32" i="2" s="1"/>
  <c r="H83" i="5"/>
  <c r="H86" i="5" s="1"/>
  <c r="E35" i="2" s="1"/>
  <c r="H90" i="5"/>
  <c r="H93" i="5" s="1"/>
  <c r="E34" i="2" s="1"/>
  <c r="H97" i="5"/>
  <c r="H100" i="5" s="1"/>
  <c r="E36" i="2" s="1"/>
  <c r="E31" i="3" l="1"/>
  <c r="E16" i="2" s="1"/>
  <c r="C16" i="2"/>
  <c r="E33" i="2"/>
  <c r="E24" i="2" s="1"/>
  <c r="E49" i="2" s="1"/>
  <c r="E5" i="1" s="1"/>
  <c r="E23" i="2"/>
  <c r="C22" i="2"/>
  <c r="E22" i="2" s="1"/>
  <c r="G22" i="2" s="1"/>
  <c r="G12" i="2" s="1"/>
  <c r="K23" i="3"/>
  <c r="F4" i="1"/>
  <c r="F50" i="2"/>
  <c r="E32" i="3"/>
  <c r="E17" i="2" s="1"/>
  <c r="C17" i="2"/>
  <c r="E29" i="3"/>
  <c r="C14" i="2"/>
  <c r="D43" i="2"/>
  <c r="D53" i="2" s="1"/>
  <c r="D9" i="1" s="1"/>
  <c r="D52" i="2"/>
  <c r="D8" i="1" s="1"/>
  <c r="M23" i="3"/>
  <c r="E30" i="3"/>
  <c r="E15" i="2" s="1"/>
  <c r="C15" i="2"/>
  <c r="F52" i="2"/>
  <c r="F8" i="1" s="1"/>
  <c r="F43" i="2"/>
  <c r="F53" i="2" s="1"/>
  <c r="F9" i="1" s="1"/>
  <c r="D50" i="2"/>
  <c r="D4" i="1"/>
  <c r="G37" i="2" l="1"/>
  <c r="G41" i="2" s="1"/>
  <c r="G48" i="2"/>
  <c r="E35" i="3"/>
  <c r="E14" i="2"/>
  <c r="E13" i="2" s="1"/>
  <c r="E12" i="2" s="1"/>
  <c r="D6" i="1"/>
  <c r="C13" i="2"/>
  <c r="C12" i="2" s="1"/>
  <c r="F6" i="1"/>
  <c r="C37" i="2" l="1"/>
  <c r="C48" i="2"/>
  <c r="G50" i="2"/>
  <c r="G4" i="1"/>
  <c r="E48" i="2"/>
  <c r="E37" i="2"/>
  <c r="G52" i="2"/>
  <c r="G8" i="1" s="1"/>
  <c r="G43" i="2"/>
  <c r="G53" i="2" s="1"/>
  <c r="G9" i="1" s="1"/>
  <c r="G6" i="1" l="1"/>
  <c r="C55" i="2"/>
  <c r="C11" i="1" s="1"/>
  <c r="C50" i="2"/>
  <c r="C4" i="1"/>
  <c r="E50" i="2"/>
  <c r="E6" i="1" s="1"/>
  <c r="E4" i="1"/>
  <c r="C40" i="2"/>
  <c r="C6" i="1" l="1"/>
  <c r="C54" i="2"/>
  <c r="C10" i="1" s="1"/>
  <c r="E40" i="2"/>
  <c r="E38" i="2" s="1"/>
  <c r="C38" i="2"/>
  <c r="E51" i="2" l="1"/>
  <c r="E7" i="1" s="1"/>
  <c r="E41" i="2"/>
  <c r="C51" i="2"/>
  <c r="C7" i="1" s="1"/>
  <c r="C41" i="2"/>
  <c r="C52" i="2" l="1"/>
  <c r="C8" i="1" s="1"/>
  <c r="C43" i="2"/>
  <c r="C53" i="2" s="1"/>
  <c r="C9" i="1" s="1"/>
  <c r="E52" i="2"/>
  <c r="E8" i="1" s="1"/>
  <c r="E43" i="2"/>
  <c r="E53" i="2" s="1"/>
  <c r="E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62" authorId="0" shapeId="0" xr:uid="{00000000-0006-0000-0200-000002000000}">
      <text>
        <r>
          <rPr>
            <sz val="10"/>
            <color rgb="FF000000"/>
            <rFont val="Calibri"/>
            <scheme val="minor"/>
          </rPr>
          <t>@luis.berrios.l@sercotec.cl esta suma no me da
_Assigned to Luis Berríos López_
	-Carolina Garcia Ramirez
chuta... quedo fuera la meta individual
	-Luis Berríos López</t>
        </r>
      </text>
    </comment>
    <comment ref="E62" authorId="0" shapeId="0" xr:uid="{00000000-0006-0000-0200-000001000000}">
      <text>
        <r>
          <rPr>
            <sz val="10"/>
            <color rgb="FF000000"/>
            <rFont val="Calibri"/>
            <scheme val="minor"/>
          </rPr>
          <t>@luis.berrios.l@sercotec.cl esta tampoco
_Assigned to Luis Berríos López_
	-Carolina Garcia Ramirez
quedó fuera tambien la meta individual
	-Luis Berríos López</t>
        </r>
      </text>
    </comment>
  </commentList>
</comments>
</file>

<file path=xl/sharedStrings.xml><?xml version="1.0" encoding="utf-8"?>
<sst xmlns="http://schemas.openxmlformats.org/spreadsheetml/2006/main" count="722" uniqueCount="316">
  <si>
    <t>RESUMEN</t>
  </si>
  <si>
    <t>VALOR ANUAL SERCOTEC</t>
  </si>
  <si>
    <t>VALOR ANUAL APORTE</t>
  </si>
  <si>
    <t xml:space="preserve"> TOTAL ANUAL POR CENTRO</t>
  </si>
  <si>
    <t>APORTES PROPIOS ANUAL</t>
  </si>
  <si>
    <t>APORTES DE TERCEROS ANUAL</t>
  </si>
  <si>
    <t>Pecuniario</t>
  </si>
  <si>
    <t>No pecuniario</t>
  </si>
  <si>
    <r>
      <rPr>
        <b/>
        <sz val="11"/>
        <color rgb="FFFFFFFF"/>
        <rFont val="Calibri"/>
      </rPr>
      <t xml:space="preserve">Porcentaje de aporte operador 
</t>
    </r>
    <r>
      <rPr>
        <i/>
        <sz val="11"/>
        <color rgb="FFFFFFFF"/>
        <rFont val="Calibri"/>
      </rPr>
      <t>(Aporte Operador y Terceros) / Presupuesto Total Ejecución)</t>
    </r>
  </si>
  <si>
    <r>
      <rPr>
        <b/>
        <sz val="11"/>
        <color rgb="FFFFFFFF"/>
        <rFont val="Calibri"/>
      </rPr>
      <t xml:space="preserve">Porcentaje aporte pecunario 
</t>
    </r>
    <r>
      <rPr>
        <i/>
        <sz val="11"/>
        <color rgb="FFFFFFFF"/>
        <rFont val="Calibri"/>
      </rPr>
      <t>(Aporte Pecuniario Operador y Terceros / Total Aporte Operador y Tercero)</t>
    </r>
  </si>
  <si>
    <t>VALOR RRHH Y OPERACIÓN SERCOTEC</t>
  </si>
  <si>
    <t>VALOR ADMINISTRACIÓN SERCOTEC</t>
  </si>
  <si>
    <t>VALOR EJECUCIÓN SERCOTEC</t>
  </si>
  <si>
    <t>VALOR APORTE</t>
  </si>
  <si>
    <t>% APORTE OPERADOR</t>
  </si>
  <si>
    <t>%APORTE OPERADOR PECUNIARIO</t>
  </si>
  <si>
    <t>Presupuesto acuerdo Año Anterior</t>
  </si>
  <si>
    <t>Presupuesto aprobado año en curso</t>
  </si>
  <si>
    <t>IAS Acumuladas Acuerdo Anterior</t>
  </si>
  <si>
    <t>Actual Acuerdo</t>
  </si>
  <si>
    <t>IAS Acumuladas Libro Mayor</t>
  </si>
  <si>
    <t xml:space="preserve">IAS rendidas tercer trimestre </t>
  </si>
  <si>
    <t>Vacaciones rendidas tercer trimestre</t>
  </si>
  <si>
    <r>
      <rPr>
        <b/>
        <sz val="11"/>
        <color rgb="FF000000"/>
        <rFont val="Calibri"/>
      </rPr>
      <t xml:space="preserve">Instrucción: </t>
    </r>
    <r>
      <rPr>
        <sz val="11"/>
        <color rgb="FF000000"/>
        <rFont val="Calibri"/>
      </rPr>
      <t xml:space="preserve">
- Esta pestaña no se debe actualizar, sí revisar.
- Modificar sólo las tablas grises de las memorias de cálculo</t>
    </r>
  </si>
  <si>
    <t>PRESUPUESTO TOTAL ANUAL DEL CENTRO  DE NEGOCIOS
(Montos en pesos chilenos. Recuerde considerar el tamaño del centro al que postula)</t>
  </si>
  <si>
    <r>
      <rPr>
        <b/>
        <sz val="11"/>
        <color theme="1"/>
        <rFont val="Calibri"/>
      </rPr>
      <t>PARTIDAS PRESUPUESTARIAS</t>
    </r>
    <r>
      <rPr>
        <sz val="11"/>
        <color theme="1"/>
        <rFont val="Calibri"/>
      </rPr>
      <t xml:space="preserve"> 
(Todos los valores deben leerse directamente desde la memoria de calculo respectiva. Esta hoja no se debe manipular)</t>
    </r>
  </si>
  <si>
    <r>
      <rPr>
        <b/>
        <sz val="11"/>
        <color theme="1"/>
        <rFont val="Calibri"/>
      </rPr>
      <t xml:space="preserve">VALOR ANUAL APORTE
</t>
    </r>
    <r>
      <rPr>
        <i/>
        <sz val="11"/>
        <color theme="1"/>
        <rFont val="Calibri"/>
      </rPr>
      <t>(Se debe adjuntar las cartas de compromiso de los aporte)</t>
    </r>
  </si>
  <si>
    <t>TOTAL ANUAL POR CENTRO</t>
  </si>
  <si>
    <r>
      <rPr>
        <b/>
        <sz val="11"/>
        <color theme="1"/>
        <rFont val="Calibri"/>
      </rPr>
      <t xml:space="preserve">Aporte Operador
</t>
    </r>
    <r>
      <rPr>
        <i/>
        <sz val="11"/>
        <color theme="1"/>
        <rFont val="Calibri"/>
      </rPr>
      <t>(Todo gasto aporte operador debe especificar si es pecuniario o no pecuniario y debe tener el respectivo respaldo y compromiso del aportante)</t>
    </r>
  </si>
  <si>
    <t>Pesos Chilenos ($)</t>
  </si>
  <si>
    <t>A.  RECURSOS HUMANOS</t>
  </si>
  <si>
    <t>REMUNERACIONES EQUIPO CENTRO</t>
  </si>
  <si>
    <t>Coordinador/a</t>
  </si>
  <si>
    <t>Asesor/a Mentor Especialista</t>
  </si>
  <si>
    <t>Asesor/a Mentor Generalista</t>
  </si>
  <si>
    <t>Asesor/a Mentor Primera Linea</t>
  </si>
  <si>
    <t>Asistente Ejecutivo - Administrativo</t>
  </si>
  <si>
    <t>Asistente Administrativo Contable</t>
  </si>
  <si>
    <t>INDEMNIZACION POR AÑOS DE SERVICIO (IAS)</t>
  </si>
  <si>
    <t>Indemnización por años de Servicio (Considerar la provisión de estos gastos)</t>
  </si>
  <si>
    <t>VACACIONES</t>
  </si>
  <si>
    <t>Vacaciones (Considerar la provisión de estos gastos)</t>
  </si>
  <si>
    <t>B.  OPERACIÓN</t>
  </si>
  <si>
    <t xml:space="preserve">Honorarios y servicios profesionales </t>
  </si>
  <si>
    <t xml:space="preserve">Materiales de Oficina </t>
  </si>
  <si>
    <t>Servicios Básicos Generales</t>
  </si>
  <si>
    <t xml:space="preserve">Publicidad </t>
  </si>
  <si>
    <t>Traslados y viáticos</t>
  </si>
  <si>
    <t xml:space="preserve">Arriendos </t>
  </si>
  <si>
    <t xml:space="preserve">Licencias </t>
  </si>
  <si>
    <t>Reparaciones Mantención</t>
  </si>
  <si>
    <t xml:space="preserve">Capacitación (Clientes+RRHH) </t>
  </si>
  <si>
    <t>Garantías-Comisiones-Impuestos</t>
  </si>
  <si>
    <t>Bienes por renovación</t>
  </si>
  <si>
    <t>Habilitación espacios de comercialización</t>
  </si>
  <si>
    <t>Presupuesto ejecución (RRHH y Operación del Proyecto)</t>
  </si>
  <si>
    <t>C.  ADMINISTRACIÓN</t>
  </si>
  <si>
    <t>Garantías (Prima, comisiones e impuestos de garantias vinculadas a la formalización con Sercotec)</t>
  </si>
  <si>
    <t>Comisión de administración (A+B)*10% (solo de Sercotec)</t>
  </si>
  <si>
    <t>D.  PRESUPUESTO TOTAL ANUAL (RRHH + OPERACIÓN + ADMINITRACIÓN)</t>
  </si>
  <si>
    <t>Indemnizacion por años de servicio Acumulado (Monto provisionado acumulado que debe estar en cuenta corriente operador)</t>
  </si>
  <si>
    <t xml:space="preserve"> PRESUPUESTO TOTAL ANUAL + IAS Acumuladas</t>
  </si>
  <si>
    <t>TOTAL PRESUPUESTO EJECUCIÓN</t>
  </si>
  <si>
    <r>
      <rPr>
        <b/>
        <sz val="11"/>
        <color rgb="FFFFFFFF"/>
        <rFont val="Calibri"/>
      </rPr>
      <t xml:space="preserve">Porcentaje de aporte operador 
</t>
    </r>
    <r>
      <rPr>
        <i/>
        <sz val="11"/>
        <color rgb="FFFFFFFF"/>
        <rFont val="Calibri"/>
      </rPr>
      <t>(Aporte Operador y Terceros) / Presupuesto Total Ejecución)</t>
    </r>
  </si>
  <si>
    <r>
      <rPr>
        <b/>
        <sz val="11"/>
        <color rgb="FFFFFFFF"/>
        <rFont val="Calibri"/>
      </rPr>
      <t xml:space="preserve">Porcentaje aporte pecunario 
</t>
    </r>
    <r>
      <rPr>
        <i/>
        <sz val="11"/>
        <color rgb="FFFFFFFF"/>
        <rFont val="Calibri"/>
      </rPr>
      <t>(Aporte Pecuniario Operador y Terceros / Total Aporte Operador y Tercero)</t>
    </r>
  </si>
  <si>
    <r>
      <rPr>
        <b/>
        <sz val="10"/>
        <color rgb="FF000000"/>
        <rFont val="Arial"/>
      </rPr>
      <t xml:space="preserve">Instrucción: </t>
    </r>
    <r>
      <rPr>
        <sz val="10"/>
        <color rgb="FF000000"/>
        <rFont val="Arial"/>
      </rPr>
      <t xml:space="preserve">
- Con aporte SCT Se debe respetar los valores referenciales
- Todo beneficio adicional a lo establecido, podra cargarse al aporte del operador
- Modificar sólo las tablas grises
- Si van incorporar cargos adicionales, preocuparse de que el nombre del cargo sea igual al designado en las celdas B7-B11 para que sume correctamente en el resumen (Fila 42/tabla verde)</t>
    </r>
  </si>
  <si>
    <t>Remuneración equipo permamante del centro</t>
  </si>
  <si>
    <r>
      <rPr>
        <b/>
        <sz val="10"/>
        <color theme="1"/>
        <rFont val="Arial"/>
      </rPr>
      <t xml:space="preserve">Cargo 
</t>
    </r>
    <r>
      <rPr>
        <i/>
        <sz val="10"/>
        <color theme="1"/>
        <rFont val="Arial"/>
      </rPr>
      <t>(Eliminar fila si la propuesta considera menos RRHH)</t>
    </r>
  </si>
  <si>
    <t>Nombre trabajador</t>
  </si>
  <si>
    <r>
      <rPr>
        <b/>
        <sz val="9"/>
        <color theme="1"/>
        <rFont val="Arial"/>
      </rPr>
      <t xml:space="preserve">Tipo de contrato 
</t>
    </r>
    <r>
      <rPr>
        <i/>
        <sz val="9"/>
        <color theme="1"/>
        <rFont val="Arial"/>
      </rPr>
      <t>(Honorarios; Plazo Fijo; Indefinido; de Planta; Contrata; otro)</t>
    </r>
  </si>
  <si>
    <t>Remuneración Mensual</t>
  </si>
  <si>
    <t>Costo Mensual SERCOTEC</t>
  </si>
  <si>
    <t>Costo Mensual OPERADOR</t>
  </si>
  <si>
    <r>
      <rPr>
        <b/>
        <sz val="10"/>
        <color theme="1"/>
        <rFont val="Arial"/>
      </rPr>
      <t xml:space="preserve">Aporte Operador
</t>
    </r>
    <r>
      <rPr>
        <i/>
        <sz val="10"/>
        <color theme="1"/>
        <rFont val="Arial"/>
      </rPr>
      <t>(Todo gasto aporte operador debe especificar si es pecuniario o no pecuniario y debe tener el respectivo respaldo y compromiso del aportante)</t>
    </r>
  </si>
  <si>
    <t>Comentario</t>
  </si>
  <si>
    <t>Debe coincidir con "Cartas de compromiso técnico y económico"</t>
  </si>
  <si>
    <r>
      <rPr>
        <b/>
        <sz val="10"/>
        <color theme="1"/>
        <rFont val="Arial"/>
      </rPr>
      <t>Renta Bruta Mensual</t>
    </r>
    <r>
      <rPr>
        <sz val="10"/>
        <color theme="1"/>
        <rFont val="Arial"/>
      </rPr>
      <t xml:space="preserve">
</t>
    </r>
    <r>
      <rPr>
        <i/>
        <sz val="10"/>
        <color theme="1"/>
        <rFont val="Arial"/>
      </rPr>
      <t>(segun valores referenciales)</t>
    </r>
  </si>
  <si>
    <r>
      <rPr>
        <b/>
        <sz val="10"/>
        <color theme="1"/>
        <rFont val="Arial"/>
      </rPr>
      <t xml:space="preserve">Bono de responsabilidad (si corresponde al cargo) 
</t>
    </r>
    <r>
      <rPr>
        <i/>
        <sz val="10"/>
        <color theme="1"/>
        <rFont val="Arial"/>
      </rPr>
      <t>según valores referenciales</t>
    </r>
  </si>
  <si>
    <r>
      <rPr>
        <b/>
        <sz val="10"/>
        <color theme="1"/>
        <rFont val="Arial"/>
      </rPr>
      <t>Asignaciones</t>
    </r>
    <r>
      <rPr>
        <i/>
        <sz val="10"/>
        <color theme="1"/>
        <rFont val="Arial"/>
      </rPr>
      <t xml:space="preserve"> 
(A definir por el operador, los que podran ser ajustados en la etapa de ajuste. Ref. Locomoción $15.000; Alimentación $70.000)</t>
    </r>
  </si>
  <si>
    <r>
      <rPr>
        <b/>
        <sz val="10"/>
        <color theme="1"/>
        <rFont val="Arial"/>
      </rPr>
      <t xml:space="preserve">Costo Empresa 
</t>
    </r>
    <r>
      <rPr>
        <i/>
        <sz val="10"/>
        <color theme="1"/>
        <rFont val="Arial"/>
      </rPr>
      <t>(Seguro cesantia, Mutual, SIS, otro)</t>
    </r>
  </si>
  <si>
    <r>
      <rPr>
        <b/>
        <sz val="10"/>
        <color theme="1"/>
        <rFont val="Arial"/>
      </rPr>
      <t>Beneficio adicional</t>
    </r>
    <r>
      <rPr>
        <b/>
        <sz val="10"/>
        <color rgb="FFFF0000"/>
        <rFont val="Arial"/>
      </rPr>
      <t xml:space="preserve"> 
</t>
    </r>
    <r>
      <rPr>
        <i/>
        <sz val="10"/>
        <color rgb="FFFF0000"/>
        <rFont val="Arial"/>
      </rPr>
      <t>(solo con cargo del operador)</t>
    </r>
  </si>
  <si>
    <r>
      <rPr>
        <b/>
        <sz val="9"/>
        <color theme="1"/>
        <rFont val="Arial"/>
      </rPr>
      <t xml:space="preserve">Bono Colectivo
</t>
    </r>
    <r>
      <rPr>
        <i/>
        <sz val="9"/>
        <color theme="1"/>
        <rFont val="Arial"/>
      </rPr>
      <t>(Sujeto al cumplimiento de las metas asociadas en el Tablero de Neoserra, y metas individuales fáciles de medir con indicadores claros y medibles)</t>
    </r>
  </si>
  <si>
    <r>
      <rPr>
        <b/>
        <sz val="9"/>
        <color theme="1"/>
        <rFont val="Arial"/>
      </rPr>
      <t>Bono Individual</t>
    </r>
    <r>
      <rPr>
        <i/>
        <sz val="9"/>
        <color theme="1"/>
        <rFont val="Arial"/>
      </rPr>
      <t xml:space="preserve"> 
(sujeto al cumplimiento metas individuales fáciles de medir con indicadores claros y medibles)</t>
    </r>
  </si>
  <si>
    <r>
      <rPr>
        <b/>
        <sz val="10"/>
        <color theme="1"/>
        <rFont val="Arial"/>
      </rPr>
      <t xml:space="preserve">Forma de pago
</t>
    </r>
    <r>
      <rPr>
        <i/>
        <sz val="10"/>
        <color theme="1"/>
        <rFont val="Arial"/>
      </rPr>
      <t>(Indicar la periodicidad de pago. Por ejemplo. Trimestral, semestral, una vez al año; para este último tener en consideración que debe ser pagado al cierre de la operación del respectivo)</t>
    </r>
  </si>
  <si>
    <t>Importante: El pago del Bono esta sujeto a las condiciones que se deben establecer, en conjunto entre el Operador del centro y Sercotec, dentro del periodo de la Reunión de Ajuste. El que debe ser plasmado en un documento por escrito,  anexos de contrato de los trabajadores, conocido por todos y medidos periodicamente.</t>
  </si>
  <si>
    <t>Revisión de aportes</t>
  </si>
  <si>
    <t>Totales</t>
  </si>
  <si>
    <t>Detalle consolidado por cargo</t>
  </si>
  <si>
    <t>TOTAL ANUAL SERCOTEC</t>
  </si>
  <si>
    <t>TOTAL ANUAL OPERADOR</t>
  </si>
  <si>
    <t>TOTAL RRHH POR CENTRO</t>
  </si>
  <si>
    <r>
      <rPr>
        <b/>
        <sz val="10"/>
        <color theme="1"/>
        <rFont val="Arial"/>
      </rPr>
      <t xml:space="preserve">Aporte Operador
</t>
    </r>
    <r>
      <rPr>
        <i/>
        <sz val="10"/>
        <color theme="1"/>
        <rFont val="Arial"/>
      </rPr>
      <t>(Todo gasto aporte operador debe especificar si es pecuniario o no pecuniario y debe tener el respectivo respaldo y compromiso del aportante)</t>
    </r>
  </si>
  <si>
    <t>VALORES REFERENCIALES DE RENTA CDN</t>
  </si>
  <si>
    <t xml:space="preserve">LOS VALORES ESTAN AJUSTADOS AL 6,1% </t>
  </si>
  <si>
    <t>CARGO CDN</t>
  </si>
  <si>
    <t>COMPONENTES</t>
  </si>
  <si>
    <t>Rango</t>
  </si>
  <si>
    <t>Comentarios</t>
  </si>
  <si>
    <t>Desde</t>
  </si>
  <si>
    <t>Hasta</t>
  </si>
  <si>
    <t>COORDINADOR/A</t>
  </si>
  <si>
    <t>Renta Bruta Mensual</t>
  </si>
  <si>
    <t>Estos valores son referenciales con cargo al presupuesto Sercotec, el que se ira ajustando de acuerdoa la variación del IPC u otro factor que determine previamente sercotec.
Para el primer año de contratación del colaborador se deberá considerar el valor "Desde", el que podra ir incrementandose dependiendo de la disponibilidad presupuestaria, evaluación de desempeño y requerimientos técnicos del cargo.</t>
  </si>
  <si>
    <t>Bono de responsabilidad</t>
  </si>
  <si>
    <t>Metas Colectivas (10%)</t>
  </si>
  <si>
    <t>Meta Individual (10%)</t>
  </si>
  <si>
    <t>Renta Bruta Mensualizada</t>
  </si>
  <si>
    <t>ASESOR/A MENTOR ESPECIALIZADO</t>
  </si>
  <si>
    <t>Bono de especialización</t>
  </si>
  <si>
    <t>ASESOR/A MENTOR GENERALISTA</t>
  </si>
  <si>
    <t>ASESOR/A MENTOR PRIMERA LINEA</t>
  </si>
  <si>
    <t>ASISTENTE EJECUTIVO ADMINISTRATIVO 
Y 
ASISTENTE ADMINISTRATIVO CONTABLE</t>
  </si>
  <si>
    <r>
      <rPr>
        <b/>
        <sz val="10"/>
        <color rgb="FF000000"/>
        <rFont val="Arial"/>
      </rPr>
      <t xml:space="preserve">Instrucción: </t>
    </r>
    <r>
      <rPr>
        <sz val="10"/>
        <color rgb="FF000000"/>
        <rFont val="Arial"/>
      </rPr>
      <t xml:space="preserve">
- Celdas en amarillo de uso de Sercotec
- Si van incorporar cargos adicionales, preocuparse de que el nombre del cargo esté en coherencia con la memoria de cálculo RRHH
- Las vacaciones pueden ser cargadas en el presupuesto al Item de Provisiones o directamente al gasto en remuneraciones
- Las vacaciones pueden ser contabilizadas como una Provision, como Vacaciones o como Remuneraciones
- Al cierre del periodo se debe hacer el ajuste presupuestario. Para ver reflejado efectivamente de que Item se cargo el gasto.
- Se debe incorporar todos los profesionales que han pasado por el centro
- Las vacaciones se devengan 1,25 dias hábiles por mes trabajado y se pagan dia corrido
- Tener de referencia la ultima rendicion aprobada y contabilizada
- Considerar valores del auxiliar de IAS y Vacaciones del periodo
- Solo se acumulara con cargo a presupuesto secotec dos peridos de vacaciones</t>
    </r>
  </si>
  <si>
    <t>PROVISIONES INDEMNIZACIÓN AÑOS DE SERVICIO</t>
  </si>
  <si>
    <t>AJUSTES (solo Uso Sercotec)</t>
  </si>
  <si>
    <r>
      <rPr>
        <b/>
        <sz val="10"/>
        <color theme="1"/>
        <rFont val="Arial"/>
      </rPr>
      <t xml:space="preserve">Cargo 
</t>
    </r>
    <r>
      <rPr>
        <i/>
        <sz val="10"/>
        <color theme="1"/>
        <rFont val="Arial"/>
      </rPr>
      <t>(Agregar fila de ser necesario incoporar RRHH)</t>
    </r>
  </si>
  <si>
    <t xml:space="preserve">Tipo de contrato </t>
  </si>
  <si>
    <t>Fecha inicio contrato</t>
  </si>
  <si>
    <t>Fecha término contrato</t>
  </si>
  <si>
    <r>
      <rPr>
        <b/>
        <sz val="10"/>
        <color theme="1"/>
        <rFont val="Arial"/>
      </rPr>
      <t>Estado actual contrato</t>
    </r>
    <r>
      <rPr>
        <i/>
        <sz val="10"/>
        <color theme="1"/>
        <rFont val="Arial"/>
      </rPr>
      <t xml:space="preserve"> 
(indefinido; renuncia; despido)</t>
    </r>
  </si>
  <si>
    <r>
      <rPr>
        <b/>
        <sz val="10"/>
        <color theme="1"/>
        <rFont val="Arial"/>
      </rPr>
      <t xml:space="preserve">Antigüedad
</t>
    </r>
    <r>
      <rPr>
        <i/>
        <sz val="10"/>
        <color theme="1"/>
        <rFont val="Arial"/>
      </rPr>
      <t>(Se debe indicar años de antigüedad en el cargo considerando periodo proyectado por cada 6 meses un año)</t>
    </r>
  </si>
  <si>
    <r>
      <rPr>
        <b/>
        <sz val="10"/>
        <color theme="1"/>
        <rFont val="Arial"/>
      </rPr>
      <t xml:space="preserve">Remuneración Base mensual calculo provisión IAS 
</t>
    </r>
    <r>
      <rPr>
        <i/>
        <sz val="10"/>
        <color theme="1"/>
        <rFont val="Arial"/>
      </rPr>
      <t>(Indicar remuneraciones periodo renovación, con tope 90UF cargo SCT)</t>
    </r>
  </si>
  <si>
    <r>
      <rPr>
        <b/>
        <sz val="10"/>
        <color theme="1"/>
        <rFont val="Arial"/>
      </rPr>
      <t xml:space="preserve">VALORES PROYECTADOS 
</t>
    </r>
    <r>
      <rPr>
        <b/>
        <i/>
        <sz val="10"/>
        <color theme="1"/>
        <rFont val="Arial"/>
      </rPr>
      <t>(proceso de concurso)</t>
    </r>
  </si>
  <si>
    <r>
      <rPr>
        <b/>
        <sz val="10"/>
        <color rgb="FF000000"/>
        <rFont val="Arial, sans-serif"/>
      </rPr>
      <t xml:space="preserve">Saldo acumulado </t>
    </r>
    <r>
      <rPr>
        <i/>
        <sz val="10"/>
        <color rgb="FF000000"/>
        <rFont val="Arial, sans-serif"/>
      </rPr>
      <t>(valores acumulados años ya rendidios y contabilizados)</t>
    </r>
  </si>
  <si>
    <r>
      <rPr>
        <b/>
        <sz val="10"/>
        <color rgb="FF000000"/>
        <rFont val="Arial, sans-serif"/>
      </rPr>
      <t xml:space="preserve">Costo aporte AFC acumulado </t>
    </r>
    <r>
      <rPr>
        <i/>
        <sz val="10"/>
        <color rgb="FF000000"/>
        <rFont val="Arial, sans-serif"/>
      </rPr>
      <t>(considera las AFC de todos lso acuerdos incluyendo el de renovación)</t>
    </r>
  </si>
  <si>
    <r>
      <rPr>
        <b/>
        <sz val="10"/>
        <color rgb="FF000000"/>
        <rFont val="Arial, sans-serif"/>
      </rPr>
      <t xml:space="preserve">Provisión real </t>
    </r>
    <r>
      <rPr>
        <i/>
        <sz val="10"/>
        <color rgb="FF000000"/>
        <rFont val="Arial, sans-serif"/>
      </rPr>
      <t>(considera años de servicio, remuneración base periodo renovación y descuento AFC acumuladas)</t>
    </r>
  </si>
  <si>
    <r>
      <rPr>
        <b/>
        <sz val="10"/>
        <color rgb="FF000000"/>
        <rFont val="Arial, sans-serif"/>
      </rPr>
      <t>Total Provisión a solicitar año renovación</t>
    </r>
    <r>
      <rPr>
        <i/>
        <sz val="10"/>
        <color rgb="FF000000"/>
        <rFont val="Arial, sans-serif"/>
      </rPr>
      <t xml:space="preserve"> (provisión real menos el saldo acumulado)</t>
    </r>
  </si>
  <si>
    <t>Año 1</t>
  </si>
  <si>
    <r>
      <rPr>
        <b/>
        <sz val="10"/>
        <color theme="1"/>
        <rFont val="Arial"/>
      </rPr>
      <t xml:space="preserve">Costo aporte AFC Acuerdo 3 empleador
</t>
    </r>
    <r>
      <rPr>
        <i/>
        <sz val="10"/>
        <color theme="1"/>
        <rFont val="Arial"/>
      </rPr>
      <t>(Este aporte debera descontarse del calculo de IAS)</t>
    </r>
  </si>
  <si>
    <r>
      <rPr>
        <b/>
        <sz val="10"/>
        <color theme="1"/>
        <rFont val="Arial"/>
      </rPr>
      <t xml:space="preserve">Provisión
 </t>
    </r>
    <r>
      <rPr>
        <i/>
        <sz val="10"/>
        <color theme="1"/>
        <rFont val="Arial"/>
      </rPr>
      <t>(considerar un sueldo base - aporte AFC)</t>
    </r>
  </si>
  <si>
    <t>Total</t>
  </si>
  <si>
    <r>
      <rPr>
        <b/>
        <sz val="10"/>
        <color theme="1"/>
        <rFont val="Arial"/>
      </rPr>
      <t xml:space="preserve">Cargo 
</t>
    </r>
    <r>
      <rPr>
        <i/>
        <sz val="10"/>
        <color theme="1"/>
        <rFont val="Arial"/>
      </rPr>
      <t>(Agregar fila de ser necesario incoporar RRHH)</t>
    </r>
  </si>
  <si>
    <r>
      <rPr>
        <b/>
        <sz val="10"/>
        <color theme="1"/>
        <rFont val="Arial"/>
      </rPr>
      <t>Estado actual contrato</t>
    </r>
    <r>
      <rPr>
        <i/>
        <sz val="10"/>
        <color theme="1"/>
        <rFont val="Arial"/>
      </rPr>
      <t xml:space="preserve"> 
(indefinido; renuncia; despido)</t>
    </r>
  </si>
  <si>
    <r>
      <rPr>
        <b/>
        <sz val="10"/>
        <color theme="1"/>
        <rFont val="Arial"/>
      </rPr>
      <t xml:space="preserve">Antigüedad
</t>
    </r>
    <r>
      <rPr>
        <i/>
        <sz val="10"/>
        <color theme="1"/>
        <rFont val="Arial"/>
      </rPr>
      <t>(Se debe indicar años de antigüedad en el cargo considerando periodo proyectado por cada 6 meses un año)</t>
    </r>
  </si>
  <si>
    <r>
      <rPr>
        <b/>
        <sz val="10"/>
        <color theme="1"/>
        <rFont val="Arial"/>
      </rPr>
      <t xml:space="preserve">Remuneración Base Costo día 
</t>
    </r>
    <r>
      <rPr>
        <i/>
        <sz val="10"/>
        <color theme="1"/>
        <rFont val="Arial"/>
      </rPr>
      <t>(remuneración base mensual dividido por 30)</t>
    </r>
  </si>
  <si>
    <t>Registro de Numero de dias de vacaciones</t>
  </si>
  <si>
    <t>Renovación Año 3</t>
  </si>
  <si>
    <r>
      <rPr>
        <b/>
        <sz val="11"/>
        <color rgb="FF000000"/>
        <rFont val="Arial"/>
      </rPr>
      <t xml:space="preserve">Dias de vacaciones del periodo (primer acuerdo)
</t>
    </r>
    <r>
      <rPr>
        <i/>
        <sz val="11"/>
        <color rgb="FF000000"/>
        <rFont val="Arial"/>
      </rPr>
      <t>(Se debe considerar con cargo al presupuesto de Sercotec: dias Habiles, Inabiles, progresivos y zona extrema. Otro beneficio adicional debe ser de cargo del operador)</t>
    </r>
  </si>
  <si>
    <r>
      <rPr>
        <b/>
        <sz val="11"/>
        <color rgb="FF000000"/>
        <rFont val="Arial"/>
      </rPr>
      <t xml:space="preserve">Monto
</t>
    </r>
    <r>
      <rPr>
        <i/>
        <sz val="11"/>
        <color rgb="FF000000"/>
        <rFont val="Arial"/>
      </rPr>
      <t>(Valor proyectado a provisionar ref. sueldo bruto diario por los dias de vacaciones del periodo)</t>
    </r>
  </si>
  <si>
    <r>
      <rPr>
        <b/>
        <sz val="11"/>
        <color rgb="FF000000"/>
        <rFont val="Arial, sans-serif"/>
      </rPr>
      <t xml:space="preserve">Saldo acumulado </t>
    </r>
    <r>
      <rPr>
        <i/>
        <sz val="11"/>
        <color rgb="FF000000"/>
        <rFont val="Arial, sans-serif"/>
      </rPr>
      <t>(Total de saldo acumulado y no utilizado de provisiones)</t>
    </r>
  </si>
  <si>
    <r>
      <rPr>
        <b/>
        <sz val="11"/>
        <color rgb="FF000000"/>
        <rFont val="Arial, sans-serif"/>
      </rPr>
      <t xml:space="preserve">Provisión real </t>
    </r>
    <r>
      <rPr>
        <i/>
        <sz val="11"/>
        <color rgb="FF000000"/>
        <rFont val="Arial, sans-serif"/>
      </rPr>
      <t>(solo se considerará la provisión de dos periodos acumulados ref. año de renovación y dos periodos acumulados)</t>
    </r>
  </si>
  <si>
    <r>
      <rPr>
        <b/>
        <sz val="11"/>
        <color rgb="FF000000"/>
        <rFont val="Arial, sans-serif"/>
      </rPr>
      <t xml:space="preserve">Total Provisión a solicitar año renovación </t>
    </r>
    <r>
      <rPr>
        <i/>
        <sz val="11"/>
        <color rgb="FF000000"/>
        <rFont val="Arial, sans-serif"/>
      </rPr>
      <t>(provisión real menos el saldo acumulado)</t>
    </r>
  </si>
  <si>
    <r>
      <rPr>
        <b/>
        <sz val="11"/>
        <color rgb="FF000000"/>
        <rFont val="Calibri, sans-serif"/>
      </rPr>
      <t>Dias de vacaciones corridas legales a la fecha</t>
    </r>
    <r>
      <rPr>
        <i/>
        <sz val="11"/>
        <color rgb="FF000000"/>
        <rFont val="Calibri, sans-serif"/>
      </rPr>
      <t xml:space="preserve">
(considearr el total de dias de vacaciones que le corresponden segun años de antiguedad, considerar  dias Habiles, Inabiles, progresivos y zona extrema por cada año trabajado)</t>
    </r>
  </si>
  <si>
    <r>
      <rPr>
        <b/>
        <sz val="11"/>
        <color rgb="FF000000"/>
        <rFont val="Calibri, sans-serif"/>
      </rPr>
      <t xml:space="preserve">Dias de vacaciones corridas tomadas
</t>
    </r>
    <r>
      <rPr>
        <i/>
        <sz val="11"/>
        <color rgb="FF000000"/>
        <rFont val="Calibri, sans-serif"/>
      </rPr>
      <t>(se debe indicar el total de dias de vacaciones que el trabajador a ha tomado independiente si fue con cargo a la provisión o a remuneracioes, ref solcitud de vacaciones)</t>
    </r>
  </si>
  <si>
    <r>
      <rPr>
        <b/>
        <sz val="11"/>
        <color rgb="FF000000"/>
        <rFont val="Calibri, sans-serif"/>
      </rPr>
      <t>Dias de vacaciones corridas acumuladas</t>
    </r>
    <r>
      <rPr>
        <i/>
        <sz val="11"/>
        <color rgb="FF000000"/>
        <rFont val="Calibri, sans-serif"/>
      </rPr>
      <t xml:space="preserve"> (dias de vacaciones correspondientes  menos los dias de vacaciones tomadas)</t>
    </r>
  </si>
  <si>
    <t xml:space="preserve">Instrucción: 
- Si van incorporar filas adicionales, preocuparse de que el total sume todas las filas correspondientes
- Para los conceptos de la memoria, considerar ANEXO N° 6: PROCEDIMIENTO DE RENDICIONES 
- Recordar coherencia con lo presentado en ANEXO N° 8: FORMULARIO DE POSTULACIÓN (PROPUESTA TÉCNICA Y ECONÓMICA) </t>
  </si>
  <si>
    <r>
      <rPr>
        <b/>
        <sz val="10"/>
        <color theme="1"/>
        <rFont val="Arial"/>
      </rPr>
      <t xml:space="preserve">Aporte Operador
</t>
    </r>
    <r>
      <rPr>
        <i/>
        <sz val="10"/>
        <color theme="1"/>
        <rFont val="Arial"/>
      </rPr>
      <t>(Todo gasto aporte operador debe especificar si es pecuniario o no pecuniario y debe tener el respectivo respaldo y compromiso del aportante)</t>
    </r>
  </si>
  <si>
    <r>
      <rPr>
        <b/>
        <sz val="10"/>
        <color theme="1"/>
        <rFont val="Arial"/>
      </rPr>
      <t xml:space="preserve">Honorarios y servicios profesionales: </t>
    </r>
    <r>
      <rPr>
        <sz val="10"/>
        <color theme="1"/>
        <rFont val="Arial"/>
      </rPr>
      <t xml:space="preserve">Corresponde al gasto de las actividades contratadas por el Operador del Centro, a personas naturales y/o jurídicas, de carácter esporádico. Se registra a costo bruto (en caso de contratar servicios de personas naturales) y valor neto (en caso de contratar servicios de empresas). Excepcionalmente, en caso que el Operador del Centro no sea sujeto de IVA, se reconocerá el valor bruto (incluido el IVA) de aquellos documentos que lo contemplan. 
El respaldo de esta partida es la boleta de honorarios o prestación de servicios o factura de compra, a nombre del Operador del Centro, y la declaración y el pago de impuestos (si corresponde), de todos los honorarios recibidos en el Centro, por este concepto.
</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</si>
  <si>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</si>
  <si>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</si>
  <si>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t>Horas Anuales</t>
  </si>
  <si>
    <t>Valor anual SERCOTEC</t>
  </si>
  <si>
    <t>Valor anual OPERADOR</t>
  </si>
  <si>
    <t>Valor total anual</t>
  </si>
  <si>
    <t>Jefe de Proyecto</t>
  </si>
  <si>
    <t>Apoyo administrativo contable</t>
  </si>
  <si>
    <t>Otro</t>
  </si>
  <si>
    <t>Materiales de oficina</t>
  </si>
  <si>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</si>
  <si>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</si>
  <si>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t>Unidades Anuales</t>
  </si>
  <si>
    <r>
      <rPr>
        <b/>
        <sz val="10"/>
        <color theme="1"/>
        <rFont val="Arial"/>
      </rPr>
      <t>Servicios Básicos - Generales (Energía, Agua, Internet, Telefonía fija y movil, TV Cable, entre otros)</t>
    </r>
    <r>
      <rPr>
        <i/>
        <sz val="10"/>
        <color theme="1"/>
        <rFont val="Arial"/>
      </rPr>
      <t xml:space="preserve"> Podrá considerar presupuesto para las evaluaciones psicolaborales, en caso de tener un proceso de recambio de profesionales</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</si>
  <si>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</si>
  <si>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</si>
  <si>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theme="1"/>
        <rFont val="Arial"/>
      </rPr>
      <t>Publicidad</t>
    </r>
    <r>
      <rPr>
        <i/>
        <sz val="10"/>
        <color theme="1"/>
        <rFont val="Arial"/>
      </rPr>
      <t xml:space="preserve"> En caso de incorporar valor para un plan de medio, este valor estara sujeto a su aprobación y sera de responsabilidad de la Dirección Regional su aprobación. No se pueden realizar gastos con cargo SCT en la elaboración de artículos de promoción (cuadernos, calendarios, lápices, etc.) Solo se podrán realizar renovaciones a diarios, revistas y servicios, que no tienen su contenido gratuito en internet y que sean estrictamente necesarios o claves para la operación del centro.No se pueden realizar gastos con cargo SCT en la elaboración de artículos solo promocionales (cuadernos, calendarios, lápices, etc.) Se deberá considerar la contratación de una agencia de comunicaciones o un  profesional encargado de comunicaciones. Considerar una actividad anual para dar cuenta de los resultados del centro (en el contexto de los servicios del centro)</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</si>
  <si>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</si>
  <si>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</si>
  <si>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theme="1"/>
        <rFont val="Arial"/>
      </rPr>
      <t xml:space="preserve">Traslados y Viaticos </t>
    </r>
    <r>
      <rPr>
        <i/>
        <sz val="10"/>
        <color theme="1"/>
        <rFont val="Arial"/>
      </rPr>
      <t>Para los pagos de viáticos, se deberá tener en consideración que éste derecho, es para aquellos trabajadores que para el desempeño de sus funciones deban ausentarse de la localidad donde desempeñan habitualmente su trabajo. Para estos efectos, se considerarán como una misma localidad o conglomerados urbanos y suburbanos, según decreto exento número 90, publicado en el Diario Oficial el 21.03.2018</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</si>
  <si>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</si>
  <si>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</si>
  <si>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theme="1"/>
        <rFont val="Arial"/>
      </rPr>
      <t xml:space="preserve">Arriendos muebles e inmuebles
</t>
    </r>
    <r>
      <rPr>
        <i/>
        <sz val="10"/>
        <color theme="1"/>
        <rFont val="Arial"/>
      </rPr>
      <t>(Valor debe venir respaldado con carta del arrendador del inmueble)</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</si>
  <si>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</si>
  <si>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</si>
  <si>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theme="1"/>
        <rFont val="Arial"/>
      </rPr>
      <t>Licencias</t>
    </r>
    <r>
      <rPr>
        <i/>
        <sz val="10"/>
        <color theme="1"/>
        <rFont val="Arial"/>
      </rPr>
      <t xml:space="preserve"> (Licencias Sistema de gestión, otras liciencias necesarias para la operación) </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</si>
  <si>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</si>
  <si>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</si>
  <si>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theme="1"/>
        <rFont val="Arial"/>
      </rPr>
      <t xml:space="preserve">Capacitación </t>
    </r>
    <r>
      <rPr>
        <i/>
        <sz val="10"/>
        <color theme="1"/>
        <rFont val="Arial"/>
      </rPr>
      <t>(Capacitación y entrenamiento para los clientes del CDN): Asesores especialistas externos y estudios de mercados es obligatorio,  podrá ser financiado con aportes compartidos, y con aporte SCT solo se permitirá hasta un 30% del total del presupuesto para este subÍtem. Escuela de Negocio para el Fortalecimiento de Mujeres. Asesores especialistas y Estudios de mercado son  Ítemes obligatorios y podrá ser financiado con aportes compartidos, sujeto a evaluación en la etapa de ajuste, por criterios territoriales y vinculaciones.</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</si>
  <si>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</si>
  <si>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</si>
  <si>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t>Cantidad de eventos anuales</t>
  </si>
  <si>
    <r>
      <rPr>
        <b/>
        <sz val="10"/>
        <color theme="1"/>
        <rFont val="Arial"/>
      </rPr>
      <t xml:space="preserve">Tipo capacitación </t>
    </r>
    <r>
      <rPr>
        <sz val="10"/>
        <color theme="1"/>
        <rFont val="Arial"/>
      </rPr>
      <t>(Charlas, Curso, Taller, Seminarios)</t>
    </r>
  </si>
  <si>
    <t>Horas por evento</t>
  </si>
  <si>
    <t xml:space="preserve">Capacitación para los clientes del Centro </t>
  </si>
  <si>
    <t>Asesores especialistas externo</t>
  </si>
  <si>
    <t xml:space="preserve">Estudios de mercado </t>
  </si>
  <si>
    <r>
      <rPr>
        <b/>
        <sz val="10"/>
        <color theme="1"/>
        <rFont val="Arial"/>
      </rPr>
      <t>Capacitación</t>
    </r>
    <r>
      <rPr>
        <i/>
        <sz val="10"/>
        <color theme="1"/>
        <rFont val="Arial"/>
      </rPr>
      <t xml:space="preserve"> (Capacitación y entrenamiento para el Recurso Humano del CDN) Se debe especificar el gasto (ejemplo, Salones, Honorarios, Coffe, material, otros) debe estar estrictamete relacionado con las brechas detectadas y con cara a mejorar la Asesoria. Este Item debera ser coherente con el quehacer del centro y las brechas del equipo.</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</si>
  <si>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</si>
  <si>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</si>
  <si>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theme="1"/>
        <rFont val="Arial"/>
      </rPr>
      <t xml:space="preserve">Tipo capacitación </t>
    </r>
    <r>
      <rPr>
        <sz val="10"/>
        <color theme="1"/>
        <rFont val="Arial"/>
      </rPr>
      <t>(Charlas, Curso, Taller, Seminarios)</t>
    </r>
  </si>
  <si>
    <t>Reparaciones - Mantención</t>
  </si>
  <si>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</si>
  <si>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</si>
  <si>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theme="1"/>
        <rFont val="Arial"/>
      </rPr>
      <t xml:space="preserve">Bienes por renovación </t>
    </r>
    <r>
      <rPr>
        <i/>
        <sz val="10"/>
        <color theme="1"/>
        <rFont val="Arial"/>
      </rPr>
      <t>(Para los centros que se les apruebe presupuesto de habilitación, este gasto sera rebajado. Para el caso de los aportes del operador, estos deben venir tipificados en aporte y cantidad. Se deberá justificar y fundamentar la razón de la renovación, sujeto a evaluación y aprobación en la etapa de negociación). Para los centros que se les apruebe presupuesto de habilitación, este gasto sera rebajado. Para el caso de los aportes del operador, estos deben venir tipificados en aporte y cantidad. Se deberá justificar y fundamentar la razón de la renovación, sujeto a evaluación y aprobación en la etapa de negociación</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</si>
  <si>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</si>
  <si>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</si>
  <si>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theme="1"/>
        <rFont val="Arial"/>
      </rPr>
      <t xml:space="preserve">Comisiones e impuestos </t>
    </r>
    <r>
      <rPr>
        <i/>
        <sz val="10"/>
        <color theme="1"/>
        <rFont val="Arial"/>
      </rPr>
      <t>(Corresponde al gasto asociado por el costo financiero de su operación.)</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</si>
  <si>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</si>
  <si>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</si>
  <si>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theme="1"/>
        <rFont val="Arial"/>
      </rPr>
      <t xml:space="preserve">Habilitación Espacios de comercialización </t>
    </r>
    <r>
      <rPr>
        <i/>
        <sz val="10"/>
        <color theme="1"/>
        <rFont val="Arial"/>
      </rPr>
      <t>( corresponde a los gastos por concepto de hablitación y operación de espacios comunes de comercialización de clientes de Centros. Serán solicitados y aprobados exclusivamente por la Gerencia de Centros))</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</si>
  <si>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</si>
  <si>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</si>
  <si>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rgb="FF000000"/>
        <rFont val="Arial"/>
      </rPr>
      <t xml:space="preserve">Instrucción: </t>
    </r>
    <r>
      <rPr>
        <sz val="10"/>
        <color rgb="FF000000"/>
        <rFont val="Arial"/>
      </rPr>
      <t xml:space="preserve">
- Si van incorporar filas adicionales, preocuparse de que el total sume todas las filas correspondientes
- Para los conceptos de la memoria, considerar ANEXO N° 6: PROCEDIMIENTO DE RENDICIONES</t>
    </r>
  </si>
  <si>
    <r>
      <rPr>
        <b/>
        <sz val="10"/>
        <color theme="1"/>
        <rFont val="Arial"/>
      </rPr>
      <t xml:space="preserve">Aporte Operador
</t>
    </r>
    <r>
      <rPr>
        <i/>
        <sz val="10"/>
        <color theme="1"/>
        <rFont val="Arial"/>
      </rPr>
      <t>(Todo gasto aporte operador debe especificar si es pecuniario o no pecuniario y debe tener el respectivo respaldo y compromiso del aportante)</t>
    </r>
  </si>
  <si>
    <r>
      <rPr>
        <b/>
        <sz val="10"/>
        <color theme="1"/>
        <rFont val="Arial"/>
      </rPr>
      <t xml:space="preserve">Garantías </t>
    </r>
    <r>
      <rPr>
        <i/>
        <sz val="10"/>
        <color theme="1"/>
        <rFont val="Arial"/>
      </rPr>
      <t>(Prima, comisiones e impuestos de garantias vinculadas a la formalización con Sercotec. Con aporte SCT solo se podra financiar hasta la tasa del 1% del presupuesto de ejecución)</t>
    </r>
  </si>
  <si>
    <r>
      <rPr>
        <b/>
        <sz val="11"/>
        <color rgb="FF000000"/>
        <rFont val="Calibri"/>
      </rPr>
      <t xml:space="preserve">Instrucciones: </t>
    </r>
    <r>
      <rPr>
        <sz val="11"/>
        <color rgb="FF000000"/>
        <rFont val="Calibri"/>
      </rPr>
      <t xml:space="preserve">
- Modificar sólo las tablas grises 
-Si van incorporar filas adicionales, preocuparse de que el total sume todas las filas correspondientes
- Para los conceptos de la memoria, considerar ANEXO N° 11 "MANUAL DE MARCA"
- Debe tener coherencia con lo presentado en el ANEXO N° 8: FORMULARIO DE POSTULACIÓN (PROPUESTA TÉCNICA Y ECONÓMICA) </t>
    </r>
  </si>
  <si>
    <t>PARTIDAS PRESUPUESTARIAS</t>
  </si>
  <si>
    <r>
      <rPr>
        <b/>
        <sz val="11"/>
        <color theme="1"/>
        <rFont val="Calibri"/>
      </rPr>
      <t xml:space="preserve">VALOR ANUAL APORTE OPERDOR
</t>
    </r>
    <r>
      <rPr>
        <i/>
        <sz val="11"/>
        <color theme="1"/>
        <rFont val="Calibri"/>
      </rPr>
      <t>(Se debe adjuntar las cartas de compromiso de los aporte)</t>
    </r>
  </si>
  <si>
    <r>
      <rPr>
        <b/>
        <sz val="11"/>
        <color theme="1"/>
        <rFont val="Calibri"/>
      </rPr>
      <t xml:space="preserve">Aporte Operador
</t>
    </r>
    <r>
      <rPr>
        <i/>
        <sz val="11"/>
        <color theme="1"/>
        <rFont val="Calibri"/>
      </rPr>
      <t>(Todo gasto aporte operador debe especificar si es pecuniario o no pecuniario y debe tener el respectivo respaldo y compromiso del aportante)</t>
    </r>
  </si>
  <si>
    <t>Muebles</t>
  </si>
  <si>
    <t>Equipos</t>
  </si>
  <si>
    <t>Electrodomésticos</t>
  </si>
  <si>
    <t>Infraestructura</t>
  </si>
  <si>
    <t>Implementación</t>
  </si>
  <si>
    <t>Otros</t>
  </si>
  <si>
    <r>
      <rPr>
        <b/>
        <sz val="11"/>
        <color theme="1"/>
        <rFont val="Calibri"/>
      </rPr>
      <t>PRESUPUESTO HABILITACIÓN DEL CENTRO DE NEGOCIOS</t>
    </r>
    <r>
      <rPr>
        <i/>
        <sz val="11"/>
        <color theme="1"/>
        <rFont val="Calibri"/>
      </rPr>
      <t xml:space="preserve">
(Montos en pesos chilenos. Recuerde considerar el tamaño del centro al que postula)</t>
    </r>
  </si>
  <si>
    <r>
      <rPr>
        <b/>
        <sz val="11"/>
        <color theme="1"/>
        <rFont val="Calibri"/>
      </rPr>
      <t xml:space="preserve">Muebles </t>
    </r>
    <r>
      <rPr>
        <i/>
        <sz val="11"/>
        <color theme="1"/>
        <rFont val="Calibri"/>
      </rPr>
      <t>Debera detallar los muebles que se requeriran para el buen funcionamiento del centro, tales como: escritorios, mesas, sillas, sillones, cajoneras, estantes u otros. Para el caso de los aportes del operador, estos deben venir tipificados en aporte y cantidad. Valor sujeto a los muebles disponibles del Centro del periodo anterior.</t>
    </r>
  </si>
  <si>
    <r>
      <rPr>
        <b/>
        <sz val="11"/>
        <color theme="1"/>
        <rFont val="Calibri"/>
      </rPr>
      <t xml:space="preserve">VALOR ANUAL APORTE OPERDOR
</t>
    </r>
    <r>
      <rPr>
        <i/>
        <sz val="11"/>
        <color theme="1"/>
        <rFont val="Calibri"/>
      </rPr>
      <t>(Se debe adjuntar las cartas de compromiso de los aporte)</t>
    </r>
  </si>
  <si>
    <t>Sillas</t>
  </si>
  <si>
    <t>Escritorios</t>
  </si>
  <si>
    <t>Mesas</t>
  </si>
  <si>
    <t>Sillones</t>
  </si>
  <si>
    <t>Estac. Trabajo</t>
  </si>
  <si>
    <t>Bibliotecas</t>
  </si>
  <si>
    <t>Muebles Cowork</t>
  </si>
  <si>
    <r>
      <rPr>
        <b/>
        <sz val="11"/>
        <color theme="1"/>
        <rFont val="Calibri"/>
      </rPr>
      <t xml:space="preserve">Equipos </t>
    </r>
    <r>
      <rPr>
        <i/>
        <sz val="11"/>
        <color theme="1"/>
        <rFont val="Calibri"/>
      </rPr>
      <t>Debera detallar los muebles que se requeriran para el buen funcionamiento del centro, tales como: Aire acondicionado, camara fotografica, celular, impresora, fotocopiadora u otros. Para el caso de los aportes del operador, estos deben venir tipificados en aporte y cantidad. Valor sujeto a los equipos disponibles del Centro del periodo anterior.</t>
    </r>
  </si>
  <si>
    <r>
      <rPr>
        <b/>
        <sz val="11"/>
        <color theme="1"/>
        <rFont val="Calibri"/>
      </rPr>
      <t xml:space="preserve">VALOR ANUAL APORTE OPERDOR
</t>
    </r>
    <r>
      <rPr>
        <i/>
        <sz val="11"/>
        <color theme="1"/>
        <rFont val="Calibri"/>
      </rPr>
      <t>(Se debe adjuntar las cartas de compromiso de los aporte)</t>
    </r>
  </si>
  <si>
    <t>Computadores</t>
  </si>
  <si>
    <t>Impresoras</t>
  </si>
  <si>
    <t>Datashow</t>
  </si>
  <si>
    <t>Televisor</t>
  </si>
  <si>
    <t>Router</t>
  </si>
  <si>
    <t>Equipos Cowork</t>
  </si>
  <si>
    <r>
      <rPr>
        <b/>
        <sz val="11"/>
        <color theme="1"/>
        <rFont val="Calibri"/>
      </rPr>
      <t xml:space="preserve">Electrodomesticos. </t>
    </r>
    <r>
      <rPr>
        <i/>
        <sz val="11"/>
        <color theme="1"/>
        <rFont val="Calibri"/>
      </rPr>
      <t>Debera detallar los electrodomesticos que se requeriran para el buen funcionamiento del centro, tales como: estufa, refrigerador, microhonda, ventiladres, herbidor, tostador u otros. Para el caso de los aportes del operador, estos deben venir tipificados en aporte y cantidad. Valor sujeto a los electrodometicos disponibles del Centro del periodo anterior.</t>
    </r>
  </si>
  <si>
    <r>
      <rPr>
        <b/>
        <sz val="11"/>
        <color theme="1"/>
        <rFont val="Calibri"/>
      </rPr>
      <t xml:space="preserve">VALOR ANUAL APORTE OPERDOR
</t>
    </r>
    <r>
      <rPr>
        <i/>
        <sz val="11"/>
        <color theme="1"/>
        <rFont val="Calibri"/>
      </rPr>
      <t>(Se debe adjuntar las cartas de compromiso de los aporte)</t>
    </r>
  </si>
  <si>
    <t>Refrigerador</t>
  </si>
  <si>
    <t>Estufas</t>
  </si>
  <si>
    <t>Climatizador</t>
  </si>
  <si>
    <t>Microondas</t>
  </si>
  <si>
    <t>Hervidor</t>
  </si>
  <si>
    <t>Electrodomesticos Cowork</t>
  </si>
  <si>
    <r>
      <rPr>
        <b/>
        <sz val="11"/>
        <color theme="1"/>
        <rFont val="Calibri"/>
      </rPr>
      <t xml:space="preserve">Infraestructura. </t>
    </r>
    <r>
      <rPr>
        <i/>
        <sz val="11"/>
        <color theme="1"/>
        <rFont val="Calibri"/>
      </rPr>
      <t>Debera detallar la infraestructura que se requeriran para el buen funcionamiento del centro, tales como: ampliaciones, contrucciones menores u otros. Para el caso de los aportes del operador, estos deben venir tipificados en aporte y cantidad. Valor sujeto a la infraestructura disponibles del bien mueble ha arrendar.</t>
    </r>
  </si>
  <si>
    <r>
      <rPr>
        <b/>
        <sz val="11"/>
        <color theme="1"/>
        <rFont val="Calibri"/>
      </rPr>
      <t xml:space="preserve">VALOR ANUAL APORTE OPERDOR
</t>
    </r>
    <r>
      <rPr>
        <i/>
        <sz val="11"/>
        <color theme="1"/>
        <rFont val="Calibri"/>
      </rPr>
      <t>(Se debe adjuntar las cartas de compromiso de los aporte)</t>
    </r>
  </si>
  <si>
    <t>Instalaciones</t>
  </si>
  <si>
    <t>Letreros</t>
  </si>
  <si>
    <t>Honorarios</t>
  </si>
  <si>
    <t>Materiales construcción</t>
  </si>
  <si>
    <t>Infraestructura Cowork</t>
  </si>
  <si>
    <r>
      <rPr>
        <b/>
        <sz val="11"/>
        <color theme="1"/>
        <rFont val="Calibri"/>
      </rPr>
      <t xml:space="preserve">Implementación. </t>
    </r>
    <r>
      <rPr>
        <i/>
        <sz val="11"/>
        <color theme="1"/>
        <rFont val="Calibri"/>
      </rPr>
      <t>Debera detallar la habilitación que se requeriran para el buen funcionamiento del centro, tales como: pinturas, letreros, articulos menores y otros. Para el caso de los aportes del operador, estos deben venir tipificados en aporte y cantidad.</t>
    </r>
  </si>
  <si>
    <r>
      <rPr>
        <b/>
        <sz val="11"/>
        <color theme="1"/>
        <rFont val="Calibri"/>
      </rPr>
      <t xml:space="preserve">VALOR ANUAL APORTE OPERDOR
</t>
    </r>
    <r>
      <rPr>
        <i/>
        <sz val="11"/>
        <color theme="1"/>
        <rFont val="Calibri"/>
      </rPr>
      <t>(Se debe adjuntar las cartas de compromiso de los aporte)</t>
    </r>
  </si>
  <si>
    <t>Loza</t>
  </si>
  <si>
    <t>Basureros</t>
  </si>
  <si>
    <t>Termos</t>
  </si>
  <si>
    <t>Cubiertos</t>
  </si>
  <si>
    <t>Dispensador agua</t>
  </si>
  <si>
    <t>Ropa Coorporativa</t>
  </si>
  <si>
    <t>Habilitación Cowork</t>
  </si>
  <si>
    <r>
      <rPr>
        <b/>
        <sz val="10"/>
        <color theme="1"/>
        <rFont val="Arial"/>
      </rPr>
      <t xml:space="preserve">Otros </t>
    </r>
    <r>
      <rPr>
        <i/>
        <sz val="10"/>
        <color theme="1"/>
        <rFont val="Arial"/>
      </rPr>
      <t>(Incorporar las filas que sean necesarias en caso de existir valor agregado distinto a las partidas descritas anteriormente)</t>
    </r>
  </si>
  <si>
    <r>
      <rPr>
        <b/>
        <sz val="11"/>
        <color theme="1"/>
        <rFont val="Calibri"/>
      </rPr>
      <t xml:space="preserve">VALOR ANUAL APORTE OPERDOR
</t>
    </r>
    <r>
      <rPr>
        <i/>
        <sz val="11"/>
        <color theme="1"/>
        <rFont val="Calibri"/>
      </rPr>
      <t>(Se debe adjuntar las cartas de compromiso de los aporte)</t>
    </r>
  </si>
  <si>
    <r>
      <rPr>
        <b/>
        <sz val="11"/>
        <color rgb="FF000000"/>
        <rFont val="Calibri"/>
      </rPr>
      <t xml:space="preserve">Instrucciones: </t>
    </r>
    <r>
      <rPr>
        <sz val="11"/>
        <color rgb="FF000000"/>
        <rFont val="Calibri"/>
      </rPr>
      <t xml:space="preserve">
- Este cuadro debe ser coherente con el presentado en el Anexo 8 Propuesta Técnico Economica
- Revisar que las cartas coincidan con Anexo 5 y 8</t>
    </r>
  </si>
  <si>
    <t xml:space="preserve">APORTE DE COFINANCIAMIENTO DEL OPERADOR </t>
  </si>
  <si>
    <t>ID DE CARTA</t>
  </si>
  <si>
    <t>Nombre Institución aportante</t>
  </si>
  <si>
    <r>
      <rPr>
        <b/>
        <sz val="11"/>
        <color rgb="FF000000"/>
        <rFont val="Calibri"/>
      </rPr>
      <t xml:space="preserve">Categoría entidad </t>
    </r>
    <r>
      <rPr>
        <sz val="11"/>
        <color rgb="FF000000"/>
        <rFont val="Calibri"/>
      </rPr>
      <t xml:space="preserve">
</t>
    </r>
    <r>
      <rPr>
        <i/>
        <sz val="11"/>
        <color rgb="FF000000"/>
        <rFont val="Calibri"/>
      </rPr>
      <t>(Triple Hélice: Académica, Sector Público, Sector Privado)</t>
    </r>
  </si>
  <si>
    <t>Descripción del aporte (Ej: Beneficio para los  clientes)</t>
  </si>
  <si>
    <t>Monto total de aporte ($)</t>
  </si>
  <si>
    <t>Partida presupuestaria a la cual corresponde el aporte según hoja "Presupuesto total Anual"</t>
  </si>
  <si>
    <t>$ -</t>
  </si>
  <si>
    <t>TOTAL</t>
  </si>
  <si>
    <t>Academia</t>
  </si>
  <si>
    <t>Sector Público</t>
  </si>
  <si>
    <t>Sector Privado</t>
  </si>
  <si>
    <t>Cálculo para aportes valorados por socios de CDN</t>
  </si>
  <si>
    <t>VALOR UNITARIO SEMINARIOS (150 personas)</t>
  </si>
  <si>
    <t>Facilitador</t>
  </si>
  <si>
    <t>Café ($4000 p/p)</t>
  </si>
  <si>
    <t>Arriendo de sistema audivisual</t>
  </si>
  <si>
    <t>Espacio físico (sala)</t>
  </si>
  <si>
    <t>VALOR UNITARIO TALLERES  - 20 PERSONAS</t>
  </si>
  <si>
    <t>Relator Charla (1UF Hora)</t>
  </si>
  <si>
    <t>1 UF</t>
  </si>
  <si>
    <t>Salas para taller (0,5 Uf hora)</t>
  </si>
  <si>
    <t>0,5 UF</t>
  </si>
  <si>
    <t>Materiales (global)</t>
  </si>
  <si>
    <t>VALOR UNITARIO CHARLAS (10 PERSONAS)</t>
  </si>
  <si>
    <t>Relator (1UF / Hora)</t>
  </si>
  <si>
    <t>Salas para charla (0,5 UF/HORA)</t>
  </si>
  <si>
    <t>VALOR UNITARIO INFORMACIÓN DE MERCADO - ESTADÍSTICAS</t>
  </si>
  <si>
    <t>Jefe estudio (1UF/hora - 20 horas)</t>
  </si>
  <si>
    <t>Asistente (0,5UF/hora - 60 horas)</t>
  </si>
  <si>
    <t>Publicación digital (global)</t>
  </si>
  <si>
    <t>Sala para presentación (0,5 uf hora / 2 horas)</t>
  </si>
  <si>
    <t>VALOR DIFUSIÓN</t>
  </si>
  <si>
    <t>Menciones y frases radiales (unitario) 10seg</t>
  </si>
  <si>
    <t>Menciones prensa (unitario) 10X10 cms</t>
  </si>
  <si>
    <t>Menciones prensa suplementos (unitario) 10X10 cms</t>
  </si>
  <si>
    <t>Avisaje en sitio web (mes) *Valor de mercado</t>
  </si>
  <si>
    <t>Campaña en redes sociales (mes) *Valor de mercado</t>
  </si>
  <si>
    <t>Insertos en medios propios (mensual)  (1/2 página)</t>
  </si>
  <si>
    <t>Folletería</t>
  </si>
  <si>
    <t>VALOR CENTROS DE EVENTOS UNITARIO</t>
  </si>
  <si>
    <t>Salón 150 personas</t>
  </si>
  <si>
    <t>VALORIZACIÓN INFRAESTRUCTURA PARA EL CENTRO</t>
  </si>
  <si>
    <t>Mobiliario para oficina (escritorio - sillas) mensual</t>
  </si>
  <si>
    <t>Oficinas para funcionamiento de centro principal o satelite (por Mt2) anual</t>
  </si>
  <si>
    <t>Oficinas para funcionamiento de Atención Remota(por Mt2) anual</t>
  </si>
  <si>
    <t>VALORIZACIÓN GASTO CORRIENTE PARA EL CENTRO MENSUAL</t>
  </si>
  <si>
    <t>Seguridad</t>
  </si>
  <si>
    <t>Aseo</t>
  </si>
  <si>
    <t>Arriendo Vehiculo (Camioneta/ dia)</t>
  </si>
  <si>
    <t>Arriendo Vehiculo (Auto/dia)</t>
  </si>
  <si>
    <t>VALORIZACION OTRO RECURSO HUMANO</t>
  </si>
  <si>
    <t xml:space="preserve">Asesor mentor especialista (por hora) </t>
  </si>
  <si>
    <t xml:space="preserve">Asesor mentor para empresas (por hora) </t>
  </si>
  <si>
    <t xml:space="preserve">Asesor mentor primera linea (por hora) </t>
  </si>
  <si>
    <t xml:space="preserve">Asistente </t>
  </si>
  <si>
    <t>Alunmo en practica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</si>
</sst>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164" formatCode="_-&quot;$&quot;\ * #,##0_-;\-&quot;$&quot;\ * #,##0_-;_-&quot;$&quot;\ * &quot;-&quot;_-;_-@"/>
    <numFmt numFmtId="165" formatCode="_ [$$-340A]* #,##0_ ;_ [$$-340A]* \-#,##0_ ;_ [$$-340A]* &quot;-&quot;??_ ;_ @_ "/>
    <numFmt numFmtId="166" formatCode="&quot;$&quot;#,##0.00"/>
    <numFmt numFmtId="167" formatCode="&quot;$&quot;#,##0"/>
    <numFmt numFmtId="168" formatCode="_-&quot;$&quot;\ * #,##0.00_-;\-&quot;$&quot;\ * #,##0.00_-;_-&quot;$&quot;\ * &quot;-&quot;??_-;_-@"/>
    <numFmt numFmtId="169" formatCode="_-&quot;$&quot;\ * #,##0_-;\-&quot;$&quot;\ * #,##0_-;_-&quot;$&quot;\ * &quot;-&quot;??_-;_-@"/>
    <numFmt numFmtId="170" formatCode="_-[$$-340A]\ * #,##0_-;\-[$$-340A]\ * #,##0_-;_-[$$-340A]\ * &quot;-&quot;_-;_-@"/>
    <numFmt numFmtId="171" formatCode="_-[$$-340A]\ * #,##0_-;\-[$$-340A]\ * #,##0_-;_-[$$-340A]\ * &quot;-&quot;??_-;_-@"/>
  </numFmts>
  <fonts count="36">
    <font>
      <sz val="10"/>
      <color rgb="FF000000"/>
      <name val="Calibri"/>
      <scheme val="minor"/>
    </font>
    <font>
      <sz val="11"/>
      <color rgb="FF000000"/>
      <name val="Calibri"/>
    </font>
    <font>
      <b/>
      <sz val="11"/>
      <color rgb="FFFFFFFF"/>
      <name val="Calibri"/>
    </font>
    <font>
      <sz val="10"/>
      <name val="Calibri"/>
    </font>
    <font>
      <sz val="11"/>
      <color theme="1"/>
      <name val="Calibri"/>
    </font>
    <font>
      <sz val="10"/>
      <color theme="1"/>
      <name val="Calibri"/>
    </font>
    <font>
      <b/>
      <sz val="10"/>
      <color theme="1"/>
      <name val="Calibri"/>
    </font>
    <font>
      <b/>
      <sz val="11"/>
      <color theme="1"/>
      <name val="Calibri"/>
    </font>
    <font>
      <b/>
      <sz val="11"/>
      <color rgb="FF000000"/>
      <name val="Calibri"/>
    </font>
    <font>
      <b/>
      <sz val="11"/>
      <color theme="0"/>
      <name val="Calibri"/>
    </font>
    <font>
      <sz val="10"/>
      <color rgb="FF000000"/>
      <name val="Arial"/>
    </font>
    <font>
      <b/>
      <sz val="12"/>
      <color theme="1"/>
      <name val="Arial"/>
    </font>
    <font>
      <sz val="10"/>
      <color theme="1"/>
      <name val="Arial"/>
    </font>
    <font>
      <b/>
      <sz val="10"/>
      <color theme="1"/>
      <name val="Arial"/>
    </font>
    <font>
      <b/>
      <sz val="9"/>
      <color theme="1"/>
      <name val="Arial"/>
    </font>
    <font>
      <sz val="10"/>
      <color rgb="FFFF0000"/>
      <name val="Arial"/>
    </font>
    <font>
      <sz val="11"/>
      <color theme="1"/>
      <name val="Arial"/>
    </font>
    <font>
      <sz val="11"/>
      <color rgb="FFFF0000"/>
      <name val="Calibri"/>
    </font>
    <font>
      <b/>
      <sz val="10"/>
      <color rgb="FF000000"/>
      <name val="Arial"/>
    </font>
    <font>
      <b/>
      <sz val="10"/>
      <color rgb="FF000000"/>
      <name val="Roboto"/>
    </font>
    <font>
      <b/>
      <sz val="11"/>
      <color rgb="FF000000"/>
      <name val="Arial"/>
    </font>
    <font>
      <i/>
      <sz val="11"/>
      <color rgb="FFFFFFFF"/>
      <name val="Calibri"/>
    </font>
    <font>
      <i/>
      <sz val="11"/>
      <color theme="1"/>
      <name val="Calibri"/>
    </font>
    <font>
      <i/>
      <sz val="10"/>
      <color theme="1"/>
      <name val="Arial"/>
    </font>
    <font>
      <i/>
      <sz val="9"/>
      <color theme="1"/>
      <name val="Arial"/>
    </font>
    <font>
      <b/>
      <sz val="10"/>
      <color rgb="FFFF0000"/>
      <name val="Arial"/>
    </font>
    <font>
      <i/>
      <sz val="10"/>
      <color rgb="FFFF0000"/>
      <name val="Arial"/>
    </font>
    <font>
      <b/>
      <i/>
      <sz val="10"/>
      <color theme="1"/>
      <name val="Arial"/>
    </font>
    <font>
      <b/>
      <sz val="10"/>
      <color rgb="FF000000"/>
      <name val="Arial, sans-serif"/>
    </font>
    <font>
      <i/>
      <sz val="10"/>
      <color rgb="FF000000"/>
      <name val="Arial, sans-serif"/>
    </font>
    <font>
      <i/>
      <sz val="11"/>
      <color rgb="FF000000"/>
      <name val="Arial"/>
    </font>
    <font>
      <b/>
      <sz val="11"/>
      <color rgb="FF000000"/>
      <name val="Arial, sans-serif"/>
    </font>
    <font>
      <i/>
      <sz val="11"/>
      <color rgb="FF000000"/>
      <name val="Arial, sans-serif"/>
    </font>
    <font>
      <b/>
      <sz val="11"/>
      <color rgb="FF000000"/>
      <name val="Calibri, sans-serif"/>
    </font>
    <font>
      <i/>
      <sz val="11"/>
      <color rgb="FF000000"/>
      <name val="Calibri, sans-serif"/>
    </font>
    <font>
      <i/>
      <sz val="11"/>
      <color rgb="FF000000"/>
      <name val="Calibri"/>
    </font>
  </fonts>
  <fills count="19">
    <fill>
      <patternFill patternType="none"/>
    </fill>
    <fill>
      <patternFill patternType="gray125"/>
    </fill>
    <fill>
      <patternFill patternType="solid">
        <fgColor rgb="FF00B050"/>
        <bgColor rgb="FF00B050"/>
      </patternFill>
    </fill>
    <fill>
      <patternFill patternType="solid">
        <fgColor rgb="FFB7B7B7"/>
        <bgColor rgb="FFB7B7B7"/>
      </patternFill>
    </fill>
    <fill>
      <patternFill patternType="solid">
        <fgColor rgb="FF999999"/>
        <bgColor rgb="FF999999"/>
      </patternFill>
    </fill>
    <fill>
      <patternFill patternType="solid">
        <fgColor rgb="FFFFFF00"/>
        <bgColor rgb="FFFFFF00"/>
      </patternFill>
    </fill>
    <fill>
      <patternFill patternType="solid">
        <fgColor rgb="FFFFFFFF"/>
        <bgColor rgb="FFFFFFFF"/>
      </patternFill>
    </fill>
    <fill>
      <patternFill patternType="solid">
        <fgColor rgb="FF92D050"/>
        <bgColor rgb="FF92D050"/>
      </patternFill>
    </fill>
    <fill>
      <patternFill patternType="solid">
        <fgColor theme="0"/>
        <bgColor theme="0"/>
      </patternFill>
    </fill>
    <fill>
      <patternFill patternType="solid">
        <fgColor rgb="FFBFBFBF"/>
        <bgColor rgb="FFBFBFBF"/>
      </patternFill>
    </fill>
    <fill>
      <patternFill patternType="solid">
        <fgColor rgb="FFCCCCCC"/>
        <bgColor rgb="FFCCCCCC"/>
      </patternFill>
    </fill>
    <fill>
      <patternFill patternType="solid">
        <fgColor rgb="FFD8D8D8"/>
        <bgColor rgb="FFD8D8D8"/>
      </patternFill>
    </fill>
    <fill>
      <patternFill patternType="solid">
        <fgColor rgb="FF93C47D"/>
        <bgColor rgb="FF93C47D"/>
      </patternFill>
    </fill>
    <fill>
      <patternFill patternType="solid">
        <fgColor rgb="FFFFCCFF"/>
        <bgColor rgb="FFFFCCFF"/>
      </patternFill>
    </fill>
    <fill>
      <patternFill patternType="solid">
        <fgColor rgb="FFE2EFD9"/>
        <bgColor rgb="FFE2EFD9"/>
      </patternFill>
    </fill>
    <fill>
      <patternFill patternType="solid">
        <fgColor rgb="FFD9E2F3"/>
        <bgColor rgb="FFD9E2F3"/>
      </patternFill>
    </fill>
    <fill>
      <patternFill patternType="solid">
        <fgColor rgb="FFFFFF99"/>
        <bgColor rgb="FFFFFF99"/>
      </patternFill>
    </fill>
    <fill>
      <patternFill patternType="solid">
        <fgColor rgb="FFEFEFEF"/>
        <bgColor rgb="FFEFEFEF"/>
      </patternFill>
    </fill>
    <fill>
      <patternFill patternType="solid">
        <fgColor rgb="FFD9D9D9"/>
        <bgColor rgb="FFD9D9D9"/>
      </patternFill>
    </fill>
  </fills>
  <borders count="116">
    <border>
      <left/>
      <right/>
      <top/>
      <bottom/>
      <diagonal/>
    </border>
    <border>
      <left style="medium">
        <color rgb="FF000000"/>
      </left>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style="thin">
        <color rgb="FF000000"/>
      </right>
      <top/>
      <bottom/>
      <diagonal/>
    </border>
    <border>
      <left style="medium">
        <color rgb="FF000000"/>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top/>
      <bottom/>
      <diagonal/>
    </border>
    <border>
      <left style="thin">
        <color rgb="FF000000"/>
      </left>
      <right style="medium">
        <color rgb="FF000000"/>
      </right>
      <top/>
      <bottom/>
      <diagonal/>
    </border>
    <border>
      <left style="medium">
        <color rgb="FF000000"/>
      </left>
      <right/>
      <top/>
      <bottom/>
      <diagonal/>
    </border>
    <border>
      <left style="thin">
        <color rgb="FF000000"/>
      </left>
      <right/>
      <top style="medium">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style="thin">
        <color rgb="FF000000"/>
      </top>
      <bottom/>
      <diagonal/>
    </border>
    <border>
      <left style="medium">
        <color rgb="FF000000"/>
      </left>
      <right style="thin">
        <color rgb="FF000000"/>
      </right>
      <top/>
      <bottom/>
      <diagonal/>
    </border>
    <border>
      <left/>
      <right style="thin">
        <color rgb="FF000000"/>
      </right>
      <top/>
      <bottom/>
      <diagonal/>
    </border>
    <border>
      <left/>
      <right style="medium">
        <color rgb="FF000000"/>
      </right>
      <top/>
      <bottom/>
      <diagonal/>
    </border>
    <border>
      <left/>
      <right style="thin">
        <color rgb="FF000000"/>
      </right>
      <top/>
      <bottom style="medium">
        <color rgb="FF000000"/>
      </bottom>
      <diagonal/>
    </border>
    <border>
      <left style="thin">
        <color rgb="FF000000"/>
      </left>
      <right style="medium">
        <color rgb="FF000000"/>
      </right>
      <top style="thin">
        <color rgb="FF000000"/>
      </top>
      <bottom/>
      <diagonal/>
    </border>
    <border>
      <left/>
      <right/>
      <top/>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399">
    <xf numFmtId="0" fontId="0" fillId="0" borderId="0" xfId="0" applyFont="1" applyAlignment="1"/>
    <xf numFmtId="0" fontId="1" fillId="0" borderId="0" xfId="0" applyFont="1"/>
    <xf numFmtId="0" fontId="4" fillId="0" borderId="0" xfId="0" applyFont="1"/>
    <xf numFmtId="42" fontId="2" fillId="2" borderId="8" xfId="0" applyNumberFormat="1" applyFont="1" applyFill="1" applyBorder="1" applyAlignment="1">
      <alignment horizontal="center" vertical="center" wrapText="1"/>
    </xf>
    <xf numFmtId="42" fontId="2" fillId="2" borderId="9" xfId="0" applyNumberFormat="1" applyFont="1" applyFill="1" applyBorder="1" applyAlignment="1">
      <alignment horizontal="center" vertical="center" wrapText="1"/>
    </xf>
    <xf numFmtId="0" fontId="4" fillId="0" borderId="10" xfId="0" applyFont="1" applyBorder="1" applyAlignment="1">
      <alignment vertical="center" wrapText="1"/>
    </xf>
    <xf numFmtId="42" fontId="4" fillId="0" borderId="10" xfId="0" applyNumberFormat="1" applyFont="1" applyBorder="1" applyAlignment="1">
      <alignment vertical="center" wrapText="1"/>
    </xf>
    <xf numFmtId="0" fontId="4" fillId="3" borderId="10" xfId="0" applyFont="1" applyFill="1" applyBorder="1" applyAlignment="1">
      <alignment vertical="center" wrapText="1"/>
    </xf>
    <xf numFmtId="42" fontId="4" fillId="3" borderId="10" xfId="0" applyNumberFormat="1" applyFont="1" applyFill="1" applyBorder="1" applyAlignment="1">
      <alignment vertical="center" wrapText="1"/>
    </xf>
    <xf numFmtId="0" fontId="2" fillId="2" borderId="11" xfId="0" applyFont="1" applyFill="1" applyBorder="1" applyAlignment="1">
      <alignment horizontal="center" vertical="center" wrapText="1"/>
    </xf>
    <xf numFmtId="10" fontId="4" fillId="0" borderId="10" xfId="0" applyNumberFormat="1" applyFont="1" applyBorder="1" applyAlignment="1">
      <alignment vertical="center" wrapText="1"/>
    </xf>
    <xf numFmtId="0" fontId="2" fillId="2" borderId="12" xfId="0" applyFont="1" applyFill="1" applyBorder="1" applyAlignment="1">
      <alignment horizontal="center" vertical="center" wrapText="1"/>
    </xf>
    <xf numFmtId="0" fontId="5" fillId="0" borderId="0" xfId="0" applyFont="1"/>
    <xf numFmtId="0" fontId="5" fillId="0" borderId="16" xfId="0" applyFont="1" applyBorder="1"/>
    <xf numFmtId="42" fontId="4" fillId="0" borderId="17" xfId="0" applyNumberFormat="1" applyFont="1" applyBorder="1" applyAlignment="1">
      <alignment vertical="center" wrapText="1"/>
    </xf>
    <xf numFmtId="0" fontId="6" fillId="4" borderId="16" xfId="0" applyFont="1" applyFill="1" applyBorder="1"/>
    <xf numFmtId="42" fontId="7" fillId="4" borderId="18" xfId="0" applyNumberFormat="1" applyFont="1" applyFill="1" applyBorder="1" applyAlignment="1">
      <alignment vertical="center" wrapText="1"/>
    </xf>
    <xf numFmtId="42" fontId="7" fillId="4" borderId="10" xfId="0" applyNumberFormat="1" applyFont="1" applyFill="1" applyBorder="1" applyAlignment="1">
      <alignment vertical="center" wrapText="1"/>
    </xf>
    <xf numFmtId="0" fontId="1" fillId="0" borderId="0" xfId="0" applyFont="1" applyAlignment="1">
      <alignment wrapText="1"/>
    </xf>
    <xf numFmtId="164" fontId="7" fillId="6" borderId="36" xfId="0" applyNumberFormat="1" applyFont="1" applyFill="1" applyBorder="1" applyAlignment="1">
      <alignment horizontal="center" vertical="center" wrapText="1"/>
    </xf>
    <xf numFmtId="164" fontId="7" fillId="6" borderId="37" xfId="0" applyNumberFormat="1"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9" fillId="2" borderId="11" xfId="0" applyFont="1" applyFill="1" applyBorder="1" applyAlignment="1">
      <alignment vertical="center" wrapText="1"/>
    </xf>
    <xf numFmtId="164" fontId="9" fillId="2" borderId="38" xfId="0" applyNumberFormat="1" applyFont="1" applyFill="1" applyBorder="1" applyAlignment="1">
      <alignment vertical="center"/>
    </xf>
    <xf numFmtId="164" fontId="9" fillId="2" borderId="39" xfId="0" applyNumberFormat="1" applyFont="1" applyFill="1" applyBorder="1" applyAlignment="1">
      <alignment vertical="center"/>
    </xf>
    <xf numFmtId="164" fontId="9" fillId="2" borderId="11" xfId="0" applyNumberFormat="1" applyFont="1" applyFill="1" applyBorder="1" applyAlignment="1">
      <alignment vertical="center"/>
    </xf>
    <xf numFmtId="0" fontId="7" fillId="7" borderId="10" xfId="0" applyFont="1" applyFill="1" applyBorder="1" applyAlignment="1">
      <alignment vertical="center" wrapText="1"/>
    </xf>
    <xf numFmtId="164" fontId="4" fillId="7" borderId="16" xfId="0" applyNumberFormat="1" applyFont="1" applyFill="1" applyBorder="1" applyAlignment="1">
      <alignment vertical="center"/>
    </xf>
    <xf numFmtId="164" fontId="4" fillId="7" borderId="8" xfId="0" applyNumberFormat="1" applyFont="1" applyFill="1" applyBorder="1" applyAlignment="1">
      <alignment vertical="center"/>
    </xf>
    <xf numFmtId="164" fontId="4" fillId="7" borderId="10" xfId="0" applyNumberFormat="1" applyFont="1" applyFill="1" applyBorder="1" applyAlignment="1">
      <alignment vertical="center"/>
    </xf>
    <xf numFmtId="0" fontId="4" fillId="0" borderId="10" xfId="0" applyFont="1" applyBorder="1" applyAlignment="1">
      <alignment horizontal="left" vertical="center" wrapText="1"/>
    </xf>
    <xf numFmtId="164" fontId="4" fillId="0" borderId="16" xfId="0" applyNumberFormat="1" applyFont="1" applyBorder="1" applyAlignment="1">
      <alignment vertical="center" wrapText="1"/>
    </xf>
    <xf numFmtId="164" fontId="4" fillId="0" borderId="40" xfId="0" applyNumberFormat="1" applyFont="1" applyBorder="1" applyAlignment="1">
      <alignment vertical="center" wrapText="1"/>
    </xf>
    <xf numFmtId="164" fontId="4" fillId="0" borderId="10" xfId="0" applyNumberFormat="1" applyFont="1" applyBorder="1" applyAlignment="1">
      <alignment vertical="center" wrapText="1"/>
    </xf>
    <xf numFmtId="0" fontId="4" fillId="0" borderId="41" xfId="0" applyFont="1" applyBorder="1" applyAlignment="1">
      <alignment wrapText="1"/>
    </xf>
    <xf numFmtId="0" fontId="4" fillId="0" borderId="41" xfId="0" applyFont="1" applyBorder="1" applyAlignment="1">
      <alignment horizontal="left" vertical="center" wrapText="1"/>
    </xf>
    <xf numFmtId="164" fontId="4" fillId="8" borderId="42" xfId="0" applyNumberFormat="1" applyFont="1" applyFill="1" applyBorder="1" applyAlignment="1">
      <alignment vertical="center"/>
    </xf>
    <xf numFmtId="164" fontId="4" fillId="8" borderId="43" xfId="0" applyNumberFormat="1" applyFont="1" applyFill="1" applyBorder="1" applyAlignment="1">
      <alignment vertical="center"/>
    </xf>
    <xf numFmtId="164" fontId="4" fillId="8" borderId="44" xfId="0" applyNumberFormat="1" applyFont="1" applyFill="1" applyBorder="1" applyAlignment="1">
      <alignment vertical="center"/>
    </xf>
    <xf numFmtId="0" fontId="4" fillId="0" borderId="35" xfId="0" applyFont="1" applyBorder="1" applyAlignment="1">
      <alignment horizontal="left" vertical="center" wrapText="1"/>
    </xf>
    <xf numFmtId="164" fontId="4" fillId="8" borderId="45" xfId="0" applyNumberFormat="1" applyFont="1" applyFill="1" applyBorder="1" applyAlignment="1">
      <alignment vertical="center"/>
    </xf>
    <xf numFmtId="164" fontId="4" fillId="0" borderId="46" xfId="0" applyNumberFormat="1" applyFont="1" applyBorder="1" applyAlignment="1">
      <alignment vertical="center"/>
    </xf>
    <xf numFmtId="164" fontId="4" fillId="0" borderId="47" xfId="0" applyNumberFormat="1" applyFont="1" applyBorder="1" applyAlignment="1">
      <alignment vertical="center"/>
    </xf>
    <xf numFmtId="164" fontId="4" fillId="0" borderId="35" xfId="0" applyNumberFormat="1" applyFont="1" applyBorder="1" applyAlignment="1">
      <alignment vertical="center"/>
    </xf>
    <xf numFmtId="0" fontId="2" fillId="2" borderId="11" xfId="0" applyFont="1" applyFill="1" applyBorder="1" applyAlignment="1">
      <alignment vertical="center" wrapText="1"/>
    </xf>
    <xf numFmtId="164" fontId="4" fillId="2" borderId="48" xfId="0" applyNumberFormat="1" applyFont="1" applyFill="1" applyBorder="1" applyAlignment="1">
      <alignment vertical="center"/>
    </xf>
    <xf numFmtId="164" fontId="4" fillId="2" borderId="49" xfId="0" applyNumberFormat="1" applyFont="1" applyFill="1" applyBorder="1" applyAlignment="1">
      <alignment vertical="center"/>
    </xf>
    <xf numFmtId="164" fontId="4" fillId="2" borderId="11" xfId="0" applyNumberFormat="1" applyFont="1" applyFill="1" applyBorder="1" applyAlignment="1">
      <alignment vertical="center"/>
    </xf>
    <xf numFmtId="164" fontId="4" fillId="8" borderId="16" xfId="0" applyNumberFormat="1" applyFont="1" applyFill="1" applyBorder="1" applyAlignment="1">
      <alignment vertical="center"/>
    </xf>
    <xf numFmtId="164" fontId="4" fillId="8" borderId="8" xfId="0" applyNumberFormat="1" applyFont="1" applyFill="1" applyBorder="1" applyAlignment="1">
      <alignment vertical="center"/>
    </xf>
    <xf numFmtId="164" fontId="4" fillId="8" borderId="10" xfId="0" applyNumberFormat="1" applyFont="1" applyFill="1" applyBorder="1" applyAlignment="1">
      <alignment vertical="center"/>
    </xf>
    <xf numFmtId="164" fontId="4" fillId="0" borderId="16" xfId="0" applyNumberFormat="1" applyFont="1" applyBorder="1" applyAlignment="1">
      <alignment vertical="center"/>
    </xf>
    <xf numFmtId="164" fontId="4" fillId="0" borderId="40" xfId="0" applyNumberFormat="1" applyFont="1" applyBorder="1" applyAlignment="1">
      <alignment vertical="center"/>
    </xf>
    <xf numFmtId="164" fontId="4" fillId="0" borderId="10" xfId="0" applyNumberFormat="1" applyFont="1" applyBorder="1" applyAlignment="1">
      <alignment vertical="center"/>
    </xf>
    <xf numFmtId="0" fontId="7" fillId="7" borderId="50" xfId="0" applyFont="1" applyFill="1" applyBorder="1" applyAlignment="1">
      <alignment vertical="center" wrapText="1"/>
    </xf>
    <xf numFmtId="164" fontId="4" fillId="7" borderId="51" xfId="0" applyNumberFormat="1" applyFont="1" applyFill="1" applyBorder="1" applyAlignment="1">
      <alignment vertical="center"/>
    </xf>
    <xf numFmtId="164" fontId="4" fillId="7" borderId="52" xfId="0" applyNumberFormat="1" applyFont="1" applyFill="1" applyBorder="1" applyAlignment="1">
      <alignment vertical="center"/>
    </xf>
    <xf numFmtId="164" fontId="4" fillId="7" borderId="50" xfId="0" applyNumberFormat="1" applyFont="1" applyFill="1" applyBorder="1" applyAlignment="1">
      <alignment vertical="center"/>
    </xf>
    <xf numFmtId="0" fontId="9" fillId="2" borderId="10" xfId="0" applyFont="1" applyFill="1" applyBorder="1" applyAlignment="1">
      <alignment vertical="center" wrapText="1"/>
    </xf>
    <xf numFmtId="164" fontId="4" fillId="2" borderId="16" xfId="0" applyNumberFormat="1" applyFont="1" applyFill="1" applyBorder="1" applyAlignment="1">
      <alignment vertical="center"/>
    </xf>
    <xf numFmtId="164" fontId="4" fillId="2" borderId="8" xfId="0" applyNumberFormat="1" applyFont="1" applyFill="1" applyBorder="1" applyAlignment="1">
      <alignment vertical="center"/>
    </xf>
    <xf numFmtId="164" fontId="4" fillId="2" borderId="10" xfId="0" applyNumberFormat="1" applyFont="1" applyFill="1" applyBorder="1" applyAlignment="1">
      <alignment vertical="center"/>
    </xf>
    <xf numFmtId="164" fontId="4" fillId="9" borderId="16" xfId="0" applyNumberFormat="1" applyFont="1" applyFill="1" applyBorder="1" applyAlignment="1">
      <alignment vertical="center"/>
    </xf>
    <xf numFmtId="0" fontId="2" fillId="2" borderId="10" xfId="0" applyFont="1" applyFill="1" applyBorder="1" applyAlignment="1">
      <alignment vertical="center" wrapText="1"/>
    </xf>
    <xf numFmtId="0" fontId="4" fillId="0" borderId="53" xfId="0" applyFont="1" applyBorder="1" applyAlignment="1">
      <alignment horizontal="left" vertical="center" wrapText="1"/>
    </xf>
    <xf numFmtId="164" fontId="4" fillId="0" borderId="54" xfId="0" applyNumberFormat="1" applyFont="1" applyBorder="1" applyAlignment="1">
      <alignment vertical="center"/>
    </xf>
    <xf numFmtId="164" fontId="4" fillId="0" borderId="55" xfId="0" applyNumberFormat="1" applyFont="1" applyBorder="1" applyAlignment="1">
      <alignment vertical="center"/>
    </xf>
    <xf numFmtId="164" fontId="4" fillId="0" borderId="53" xfId="0" applyNumberFormat="1" applyFont="1" applyBorder="1" applyAlignment="1">
      <alignment vertical="center"/>
    </xf>
    <xf numFmtId="0" fontId="2" fillId="2" borderId="56" xfId="0" applyFont="1" applyFill="1" applyBorder="1" applyAlignment="1">
      <alignment vertical="center" wrapText="1"/>
    </xf>
    <xf numFmtId="164" fontId="4" fillId="2" borderId="45" xfId="0" applyNumberFormat="1" applyFont="1" applyFill="1" applyBorder="1" applyAlignment="1">
      <alignment vertical="center"/>
    </xf>
    <xf numFmtId="164" fontId="4" fillId="2" borderId="57" xfId="0" applyNumberFormat="1" applyFont="1" applyFill="1" applyBorder="1" applyAlignment="1">
      <alignment vertical="center"/>
    </xf>
    <xf numFmtId="164" fontId="4" fillId="2" borderId="56" xfId="0" applyNumberFormat="1" applyFont="1" applyFill="1" applyBorder="1" applyAlignment="1">
      <alignment vertical="center"/>
    </xf>
    <xf numFmtId="0" fontId="4" fillId="0" borderId="0" xfId="0" applyFont="1" applyAlignment="1">
      <alignment wrapText="1"/>
    </xf>
    <xf numFmtId="164" fontId="4" fillId="0" borderId="0" xfId="0" applyNumberFormat="1" applyFont="1"/>
    <xf numFmtId="164" fontId="4" fillId="0" borderId="0" xfId="0" applyNumberFormat="1" applyFont="1" applyAlignment="1">
      <alignment vertical="center"/>
    </xf>
    <xf numFmtId="42" fontId="1" fillId="0" borderId="16" xfId="0" applyNumberFormat="1" applyFont="1" applyBorder="1"/>
    <xf numFmtId="42" fontId="1" fillId="0" borderId="15" xfId="0" applyNumberFormat="1" applyFont="1" applyBorder="1"/>
    <xf numFmtId="0" fontId="4" fillId="10" borderId="10" xfId="0" applyFont="1" applyFill="1" applyBorder="1" applyAlignment="1">
      <alignment vertical="center" wrapText="1"/>
    </xf>
    <xf numFmtId="42" fontId="1" fillId="10" borderId="16" xfId="0" applyNumberFormat="1" applyFont="1" applyFill="1" applyBorder="1"/>
    <xf numFmtId="0" fontId="4" fillId="0" borderId="41" xfId="0" applyFont="1" applyBorder="1" applyAlignment="1">
      <alignment vertical="center" wrapText="1"/>
    </xf>
    <xf numFmtId="42" fontId="1" fillId="0" borderId="13" xfId="0" applyNumberFormat="1" applyFont="1" applyBorder="1"/>
    <xf numFmtId="42" fontId="1" fillId="0" borderId="36" xfId="0" applyNumberFormat="1" applyFont="1" applyBorder="1"/>
    <xf numFmtId="10" fontId="1" fillId="0" borderId="58" xfId="0" applyNumberFormat="1" applyFont="1" applyBorder="1" applyAlignment="1">
      <alignment horizontal="center" vertical="center"/>
    </xf>
    <xf numFmtId="10" fontId="1" fillId="0" borderId="59" xfId="0" applyNumberFormat="1" applyFont="1" applyBorder="1" applyAlignment="1">
      <alignment horizontal="center" vertical="center"/>
    </xf>
    <xf numFmtId="0" fontId="10" fillId="0" borderId="0" xfId="0" applyFont="1"/>
    <xf numFmtId="0" fontId="10" fillId="0" borderId="0" xfId="0" applyFont="1" applyAlignment="1">
      <alignment wrapText="1"/>
    </xf>
    <xf numFmtId="0" fontId="12" fillId="0" borderId="0" xfId="0" applyFont="1"/>
    <xf numFmtId="0" fontId="13" fillId="3" borderId="64" xfId="0" applyFont="1" applyFill="1" applyBorder="1" applyAlignment="1">
      <alignment horizontal="center" vertical="center" wrapText="1"/>
    </xf>
    <xf numFmtId="0" fontId="13" fillId="3" borderId="65" xfId="0" applyFont="1" applyFill="1" applyBorder="1" applyAlignment="1">
      <alignment horizontal="center" vertical="center" wrapText="1"/>
    </xf>
    <xf numFmtId="0" fontId="14" fillId="3" borderId="66" xfId="0" applyFont="1" applyFill="1" applyBorder="1" applyAlignment="1">
      <alignment horizontal="center" vertical="center" wrapText="1"/>
    </xf>
    <xf numFmtId="0" fontId="13" fillId="3" borderId="67"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4" fillId="3" borderId="54"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12" fillId="0" borderId="72" xfId="0" applyFont="1" applyBorder="1" applyAlignment="1">
      <alignment wrapText="1"/>
    </xf>
    <xf numFmtId="0" fontId="12" fillId="0" borderId="15" xfId="0" applyFont="1" applyBorder="1"/>
    <xf numFmtId="0" fontId="12" fillId="0" borderId="73" xfId="0" applyFont="1" applyBorder="1" applyAlignment="1">
      <alignment vertical="center"/>
    </xf>
    <xf numFmtId="42" fontId="12" fillId="0" borderId="72" xfId="0" applyNumberFormat="1" applyFont="1" applyBorder="1"/>
    <xf numFmtId="42" fontId="12" fillId="0" borderId="15" xfId="0" applyNumberFormat="1" applyFont="1" applyBorder="1"/>
    <xf numFmtId="42" fontId="12" fillId="0" borderId="74" xfId="0" applyNumberFormat="1" applyFont="1" applyBorder="1"/>
    <xf numFmtId="42" fontId="12" fillId="8" borderId="75" xfId="0" applyNumberFormat="1" applyFont="1" applyFill="1" applyBorder="1"/>
    <xf numFmtId="42" fontId="12" fillId="0" borderId="73" xfId="0" applyNumberFormat="1" applyFont="1" applyBorder="1"/>
    <xf numFmtId="42" fontId="12" fillId="0" borderId="76" xfId="0" applyNumberFormat="1" applyFont="1" applyBorder="1"/>
    <xf numFmtId="0" fontId="13" fillId="3" borderId="18" xfId="0" applyFont="1" applyFill="1" applyBorder="1" applyAlignment="1">
      <alignment horizontal="center" vertical="center" wrapText="1"/>
    </xf>
    <xf numFmtId="0" fontId="12" fillId="0" borderId="10" xfId="0" applyFont="1" applyBorder="1" applyAlignment="1">
      <alignment wrapText="1"/>
    </xf>
    <xf numFmtId="0" fontId="12" fillId="0" borderId="16" xfId="0" applyFont="1" applyBorder="1"/>
    <xf numFmtId="0" fontId="12" fillId="0" borderId="40" xfId="0" applyFont="1" applyBorder="1" applyAlignment="1">
      <alignment vertical="center"/>
    </xf>
    <xf numFmtId="42" fontId="12" fillId="0" borderId="10" xfId="0" applyNumberFormat="1" applyFont="1" applyBorder="1"/>
    <xf numFmtId="42" fontId="12" fillId="0" borderId="16" xfId="0" applyNumberFormat="1" applyFont="1" applyBorder="1"/>
    <xf numFmtId="42" fontId="12" fillId="0" borderId="9" xfId="0" applyNumberFormat="1" applyFont="1" applyBorder="1"/>
    <xf numFmtId="42" fontId="12" fillId="8" borderId="77" xfId="0" applyNumberFormat="1" applyFont="1" applyFill="1" applyBorder="1"/>
    <xf numFmtId="0" fontId="12" fillId="0" borderId="40" xfId="0" applyFont="1" applyBorder="1"/>
    <xf numFmtId="42" fontId="12" fillId="0" borderId="78" xfId="0" applyNumberFormat="1" applyFont="1" applyBorder="1"/>
    <xf numFmtId="0" fontId="12" fillId="0" borderId="41" xfId="0" applyFont="1" applyBorder="1" applyAlignment="1">
      <alignment wrapText="1"/>
    </xf>
    <xf numFmtId="0" fontId="12" fillId="0" borderId="13" xfId="0" applyFont="1" applyBorder="1"/>
    <xf numFmtId="0" fontId="12" fillId="0" borderId="79" xfId="0" applyFont="1" applyBorder="1"/>
    <xf numFmtId="42" fontId="12" fillId="0" borderId="41" xfId="0" applyNumberFormat="1" applyFont="1" applyBorder="1"/>
    <xf numFmtId="42" fontId="12" fillId="0" borderId="13" xfId="0" applyNumberFormat="1" applyFont="1" applyBorder="1"/>
    <xf numFmtId="42" fontId="12" fillId="8" borderId="80" xfId="0" applyNumberFormat="1" applyFont="1" applyFill="1" applyBorder="1"/>
    <xf numFmtId="0" fontId="12" fillId="0" borderId="12" xfId="0" applyFont="1" applyBorder="1" applyAlignment="1">
      <alignment wrapText="1"/>
    </xf>
    <xf numFmtId="0" fontId="12" fillId="0" borderId="36" xfId="0" applyFont="1" applyBorder="1"/>
    <xf numFmtId="42" fontId="12" fillId="0" borderId="12" xfId="0" applyNumberFormat="1" applyFont="1" applyBorder="1"/>
    <xf numFmtId="42" fontId="12" fillId="0" borderId="36" xfId="0" applyNumberFormat="1" applyFont="1" applyBorder="1"/>
    <xf numFmtId="42" fontId="12" fillId="0" borderId="59" xfId="0" applyNumberFormat="1" applyFont="1" applyBorder="1"/>
    <xf numFmtId="42" fontId="12" fillId="0" borderId="81" xfId="0" applyNumberFormat="1" applyFont="1" applyBorder="1"/>
    <xf numFmtId="0" fontId="13" fillId="11" borderId="53" xfId="0" applyFont="1" applyFill="1" applyBorder="1" applyAlignment="1">
      <alignment horizontal="center"/>
    </xf>
    <xf numFmtId="42" fontId="13" fillId="11" borderId="54" xfId="0" applyNumberFormat="1" applyFont="1" applyFill="1" applyBorder="1" applyAlignment="1">
      <alignment horizontal="right"/>
    </xf>
    <xf numFmtId="42" fontId="13" fillId="11" borderId="45" xfId="0" applyNumberFormat="1" applyFont="1" applyFill="1" applyBorder="1" applyAlignment="1">
      <alignment horizontal="right"/>
    </xf>
    <xf numFmtId="42" fontId="13" fillId="11" borderId="57" xfId="0" applyNumberFormat="1" applyFont="1" applyFill="1" applyBorder="1" applyAlignment="1">
      <alignment horizontal="right"/>
    </xf>
    <xf numFmtId="42" fontId="13" fillId="11" borderId="82" xfId="0" applyNumberFormat="1" applyFont="1" applyFill="1" applyBorder="1" applyAlignment="1">
      <alignment horizontal="right"/>
    </xf>
    <xf numFmtId="0" fontId="12" fillId="0" borderId="0" xfId="0" applyFont="1" applyAlignment="1">
      <alignment wrapText="1"/>
    </xf>
    <xf numFmtId="0" fontId="8" fillId="12" borderId="12" xfId="0" applyFont="1" applyFill="1" applyBorder="1" applyAlignment="1">
      <alignment horizontal="center" vertical="center" wrapText="1"/>
    </xf>
    <xf numFmtId="0" fontId="8" fillId="12" borderId="36" xfId="0" applyFont="1" applyFill="1" applyBorder="1" applyAlignment="1">
      <alignment horizontal="center" vertical="center" wrapText="1"/>
    </xf>
    <xf numFmtId="0" fontId="8" fillId="12" borderId="59" xfId="0" applyFont="1" applyFill="1" applyBorder="1" applyAlignment="1">
      <alignment horizontal="center" vertical="center" wrapText="1"/>
    </xf>
    <xf numFmtId="0" fontId="12" fillId="0" borderId="11" xfId="0" applyFont="1" applyBorder="1" applyAlignment="1">
      <alignment wrapText="1"/>
    </xf>
    <xf numFmtId="42" fontId="12" fillId="0" borderId="3" xfId="0" applyNumberFormat="1" applyFont="1" applyBorder="1"/>
    <xf numFmtId="42" fontId="12" fillId="0" borderId="40" xfId="0" applyNumberFormat="1" applyFont="1" applyBorder="1"/>
    <xf numFmtId="42" fontId="12" fillId="0" borderId="47" xfId="0" applyNumberFormat="1" applyFont="1" applyBorder="1"/>
    <xf numFmtId="42" fontId="12" fillId="0" borderId="84" xfId="0" applyNumberFormat="1" applyFont="1" applyBorder="1"/>
    <xf numFmtId="42" fontId="13" fillId="11" borderId="56" xfId="0" applyNumberFormat="1" applyFont="1" applyFill="1" applyBorder="1" applyAlignment="1">
      <alignment horizontal="right"/>
    </xf>
    <xf numFmtId="42" fontId="13" fillId="11" borderId="85" xfId="0" applyNumberFormat="1" applyFont="1" applyFill="1" applyBorder="1" applyAlignment="1">
      <alignment horizontal="right"/>
    </xf>
    <xf numFmtId="0" fontId="7" fillId="0" borderId="0" xfId="0" applyFont="1"/>
    <xf numFmtId="0" fontId="16" fillId="0" borderId="0" xfId="0" applyFont="1"/>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7" fillId="0" borderId="0" xfId="0" applyFont="1" applyAlignment="1">
      <alignment vertical="center" wrapText="1"/>
    </xf>
    <xf numFmtId="0" fontId="6" fillId="0" borderId="15" xfId="0" applyFont="1" applyBorder="1" applyAlignment="1">
      <alignment horizontal="left" vertical="center" wrapText="1"/>
    </xf>
    <xf numFmtId="3" fontId="5" fillId="0" borderId="15" xfId="0" applyNumberFormat="1" applyFont="1" applyBorder="1" applyAlignment="1">
      <alignment horizontal="center" vertical="center"/>
    </xf>
    <xf numFmtId="3" fontId="5" fillId="0" borderId="73" xfId="0" applyNumberFormat="1" applyFont="1" applyBorder="1" applyAlignment="1">
      <alignment horizontal="center" vertical="center"/>
    </xf>
    <xf numFmtId="0" fontId="6" fillId="0" borderId="16" xfId="0" applyFont="1" applyBorder="1" applyAlignment="1">
      <alignment horizontal="left" vertical="center" wrapText="1"/>
    </xf>
    <xf numFmtId="3" fontId="5" fillId="0" borderId="16" xfId="0" applyNumberFormat="1" applyFont="1" applyBorder="1" applyAlignment="1">
      <alignment horizontal="center" vertical="center"/>
    </xf>
    <xf numFmtId="3" fontId="5" fillId="0" borderId="40" xfId="0" applyNumberFormat="1" applyFont="1" applyBorder="1" applyAlignment="1">
      <alignment horizontal="center" vertical="center"/>
    </xf>
    <xf numFmtId="0" fontId="6" fillId="15" borderId="16" xfId="0" applyFont="1" applyFill="1" applyBorder="1" applyAlignment="1">
      <alignment horizontal="left" vertical="center" wrapText="1"/>
    </xf>
    <xf numFmtId="3" fontId="5" fillId="15" borderId="16" xfId="0" applyNumberFormat="1" applyFont="1" applyFill="1" applyBorder="1" applyAlignment="1">
      <alignment horizontal="center" vertical="center"/>
    </xf>
    <xf numFmtId="3" fontId="5" fillId="15" borderId="8" xfId="0" applyNumberFormat="1" applyFont="1" applyFill="1" applyBorder="1" applyAlignment="1">
      <alignment horizontal="center" vertical="center"/>
    </xf>
    <xf numFmtId="0" fontId="6" fillId="13" borderId="36" xfId="0" applyFont="1" applyFill="1" applyBorder="1" applyAlignment="1">
      <alignment horizontal="left" vertical="center" wrapText="1"/>
    </xf>
    <xf numFmtId="3" fontId="6" fillId="13" borderId="36" xfId="0" applyNumberFormat="1" applyFont="1" applyFill="1" applyBorder="1" applyAlignment="1">
      <alignment horizontal="center" vertical="center"/>
    </xf>
    <xf numFmtId="3" fontId="6" fillId="13" borderId="37" xfId="0" applyNumberFormat="1" applyFont="1" applyFill="1" applyBorder="1" applyAlignment="1">
      <alignment horizontal="center" vertical="center"/>
    </xf>
    <xf numFmtId="0" fontId="6" fillId="13" borderId="42" xfId="0" applyFont="1" applyFill="1" applyBorder="1" applyAlignment="1">
      <alignment horizontal="left" vertical="center" wrapText="1"/>
    </xf>
    <xf numFmtId="3" fontId="6" fillId="13" borderId="42" xfId="0" applyNumberFormat="1" applyFont="1" applyFill="1" applyBorder="1" applyAlignment="1">
      <alignment horizontal="center" vertical="center"/>
    </xf>
    <xf numFmtId="3" fontId="6" fillId="13" borderId="43" xfId="0" applyNumberFormat="1" applyFont="1" applyFill="1" applyBorder="1" applyAlignment="1">
      <alignment horizontal="center" vertical="center"/>
    </xf>
    <xf numFmtId="0" fontId="6" fillId="0" borderId="36" xfId="0" applyFont="1" applyBorder="1" applyAlignment="1">
      <alignment horizontal="left" vertical="center" wrapText="1"/>
    </xf>
    <xf numFmtId="3" fontId="6" fillId="0" borderId="36" xfId="0" applyNumberFormat="1" applyFont="1" applyBorder="1" applyAlignment="1">
      <alignment horizontal="center" vertical="center"/>
    </xf>
    <xf numFmtId="3" fontId="6" fillId="0" borderId="84" xfId="0" applyNumberFormat="1" applyFont="1" applyBorder="1" applyAlignment="1">
      <alignment horizontal="center" vertical="center"/>
    </xf>
    <xf numFmtId="0" fontId="13" fillId="0" borderId="0" xfId="0" applyFont="1" applyAlignment="1">
      <alignment horizontal="center" vertical="center" wrapText="1"/>
    </xf>
    <xf numFmtId="0" fontId="13" fillId="4" borderId="12"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2" fillId="0" borderId="15" xfId="0" applyFont="1" applyBorder="1" applyAlignment="1">
      <alignment vertical="center"/>
    </xf>
    <xf numFmtId="14" fontId="12" fillId="0" borderId="15" xfId="0" applyNumberFormat="1" applyFont="1" applyBorder="1" applyAlignment="1">
      <alignment vertical="center" wrapText="1"/>
    </xf>
    <xf numFmtId="0" fontId="12" fillId="0" borderId="15" xfId="0" applyFont="1" applyBorder="1" applyAlignment="1">
      <alignment vertical="center" wrapText="1"/>
    </xf>
    <xf numFmtId="42" fontId="12" fillId="0" borderId="15" xfId="0" applyNumberFormat="1" applyFont="1" applyBorder="1" applyAlignment="1">
      <alignment vertical="center"/>
    </xf>
    <xf numFmtId="165" fontId="12" fillId="0" borderId="15" xfId="0" applyNumberFormat="1" applyFont="1" applyBorder="1" applyAlignment="1">
      <alignment vertical="center" wrapText="1"/>
    </xf>
    <xf numFmtId="165" fontId="12" fillId="0" borderId="74" xfId="0" applyNumberFormat="1" applyFont="1" applyBorder="1"/>
    <xf numFmtId="42" fontId="12" fillId="0" borderId="0" xfId="0" applyNumberFormat="1" applyFont="1" applyAlignment="1">
      <alignment vertical="center"/>
    </xf>
    <xf numFmtId="0" fontId="12" fillId="0" borderId="16" xfId="0" applyFont="1" applyBorder="1" applyAlignment="1">
      <alignment vertical="center"/>
    </xf>
    <xf numFmtId="0" fontId="12" fillId="0" borderId="16" xfId="0" applyFont="1" applyBorder="1" applyAlignment="1">
      <alignment vertical="center" wrapText="1"/>
    </xf>
    <xf numFmtId="42" fontId="12" fillId="0" borderId="16" xfId="0" applyNumberFormat="1" applyFont="1" applyBorder="1" applyAlignment="1">
      <alignment vertical="center"/>
    </xf>
    <xf numFmtId="0" fontId="12" fillId="0" borderId="36" xfId="0" applyFont="1" applyBorder="1" applyAlignment="1">
      <alignment vertical="center"/>
    </xf>
    <xf numFmtId="0" fontId="12" fillId="0" borderId="36" xfId="0" applyFont="1" applyBorder="1" applyAlignment="1">
      <alignment vertical="center" wrapText="1"/>
    </xf>
    <xf numFmtId="42" fontId="12" fillId="0" borderId="36" xfId="0" applyNumberFormat="1" applyFont="1" applyBorder="1" applyAlignment="1">
      <alignment vertical="center"/>
    </xf>
    <xf numFmtId="0" fontId="13" fillId="11" borderId="64" xfId="0" applyFont="1" applyFill="1" applyBorder="1" applyAlignment="1">
      <alignment horizontal="right"/>
    </xf>
    <xf numFmtId="42" fontId="13" fillId="11" borderId="53" xfId="0" applyNumberFormat="1" applyFont="1" applyFill="1" applyBorder="1" applyAlignment="1">
      <alignment horizontal="right"/>
    </xf>
    <xf numFmtId="42" fontId="13" fillId="12" borderId="70" xfId="0" applyNumberFormat="1" applyFont="1" applyFill="1" applyBorder="1" applyAlignment="1">
      <alignment horizontal="right"/>
    </xf>
    <xf numFmtId="42" fontId="13" fillId="0" borderId="0" xfId="0" applyNumberFormat="1" applyFont="1" applyAlignment="1">
      <alignment horizontal="right"/>
    </xf>
    <xf numFmtId="0" fontId="8" fillId="9" borderId="44" xfId="0" applyFont="1" applyFill="1" applyBorder="1" applyAlignment="1">
      <alignment horizontal="center" vertical="center" wrapText="1"/>
    </xf>
    <xf numFmtId="0" fontId="8" fillId="9" borderId="42" xfId="0" applyFont="1" applyFill="1" applyBorder="1" applyAlignment="1">
      <alignment horizontal="center" vertical="center" wrapText="1"/>
    </xf>
    <xf numFmtId="0" fontId="8" fillId="9" borderId="110" xfId="0" applyFont="1" applyFill="1" applyBorder="1" applyAlignment="1">
      <alignment horizontal="center" vertical="center" wrapText="1"/>
    </xf>
    <xf numFmtId="0" fontId="12" fillId="0" borderId="48" xfId="0" applyFont="1" applyBorder="1" applyAlignment="1">
      <alignment vertical="center"/>
    </xf>
    <xf numFmtId="14" fontId="12" fillId="0" borderId="48" xfId="0" applyNumberFormat="1" applyFont="1" applyBorder="1" applyAlignment="1">
      <alignment vertical="center" wrapText="1"/>
    </xf>
    <xf numFmtId="0" fontId="12" fillId="0" borderId="48" xfId="0" applyFont="1" applyBorder="1" applyAlignment="1">
      <alignment vertical="center" wrapText="1"/>
    </xf>
    <xf numFmtId="4" fontId="12" fillId="0" borderId="48" xfId="0" applyNumberFormat="1" applyFont="1" applyBorder="1" applyAlignment="1">
      <alignment vertical="center" wrapText="1"/>
    </xf>
    <xf numFmtId="166" fontId="12" fillId="0" borderId="48" xfId="0" applyNumberFormat="1" applyFont="1" applyBorder="1" applyAlignment="1">
      <alignment vertical="center"/>
    </xf>
    <xf numFmtId="4" fontId="12" fillId="0" borderId="48" xfId="0" applyNumberFormat="1" applyFont="1" applyBorder="1" applyAlignment="1">
      <alignment vertical="center"/>
    </xf>
    <xf numFmtId="3" fontId="12" fillId="0" borderId="48" xfId="0" applyNumberFormat="1" applyFont="1" applyBorder="1" applyAlignment="1">
      <alignment vertical="center"/>
    </xf>
    <xf numFmtId="4" fontId="12" fillId="0" borderId="48" xfId="0" applyNumberFormat="1" applyFont="1" applyBorder="1"/>
    <xf numFmtId="166" fontId="12" fillId="0" borderId="48" xfId="0" applyNumberFormat="1" applyFont="1" applyBorder="1"/>
    <xf numFmtId="42" fontId="12" fillId="0" borderId="48" xfId="0" applyNumberFormat="1" applyFont="1" applyBorder="1"/>
    <xf numFmtId="42" fontId="12" fillId="0" borderId="58" xfId="0" applyNumberFormat="1" applyFont="1" applyBorder="1"/>
    <xf numFmtId="14" fontId="12" fillId="0" borderId="16" xfId="0" applyNumberFormat="1" applyFont="1" applyBorder="1" applyAlignment="1">
      <alignment vertical="center" wrapText="1"/>
    </xf>
    <xf numFmtId="4" fontId="12" fillId="0" borderId="16" xfId="0" applyNumberFormat="1" applyFont="1" applyBorder="1" applyAlignment="1">
      <alignment vertical="center" wrapText="1"/>
    </xf>
    <xf numFmtId="166" fontId="12" fillId="0" borderId="16" xfId="0" applyNumberFormat="1" applyFont="1" applyBorder="1" applyAlignment="1">
      <alignment vertical="center"/>
    </xf>
    <xf numFmtId="4" fontId="12" fillId="0" borderId="16" xfId="0" applyNumberFormat="1" applyFont="1" applyBorder="1" applyAlignment="1">
      <alignment vertical="center"/>
    </xf>
    <xf numFmtId="3" fontId="12" fillId="0" borderId="16" xfId="0" applyNumberFormat="1" applyFont="1" applyBorder="1" applyAlignment="1">
      <alignment vertical="center"/>
    </xf>
    <xf numFmtId="4" fontId="12" fillId="0" borderId="16" xfId="0" applyNumberFormat="1" applyFont="1" applyBorder="1"/>
    <xf numFmtId="166" fontId="12" fillId="0" borderId="16" xfId="0" applyNumberFormat="1" applyFont="1" applyBorder="1"/>
    <xf numFmtId="14" fontId="12" fillId="0" borderId="36" xfId="0" applyNumberFormat="1" applyFont="1" applyBorder="1" applyAlignment="1">
      <alignment vertical="center" wrapText="1"/>
    </xf>
    <xf numFmtId="4" fontId="12" fillId="0" borderId="36" xfId="0" applyNumberFormat="1" applyFont="1" applyBorder="1" applyAlignment="1">
      <alignment vertical="center" wrapText="1"/>
    </xf>
    <xf numFmtId="166" fontId="12" fillId="0" borderId="36" xfId="0" applyNumberFormat="1" applyFont="1" applyBorder="1" applyAlignment="1">
      <alignment vertical="center"/>
    </xf>
    <xf numFmtId="4" fontId="12" fillId="0" borderId="36" xfId="0" applyNumberFormat="1" applyFont="1" applyBorder="1" applyAlignment="1">
      <alignment vertical="center"/>
    </xf>
    <xf numFmtId="3" fontId="12" fillId="0" borderId="36" xfId="0" applyNumberFormat="1" applyFont="1" applyBorder="1" applyAlignment="1">
      <alignment vertical="center"/>
    </xf>
    <xf numFmtId="4" fontId="12" fillId="0" borderId="36" xfId="0" applyNumberFormat="1" applyFont="1" applyBorder="1"/>
    <xf numFmtId="166" fontId="12" fillId="0" borderId="36" xfId="0" applyNumberFormat="1" applyFont="1" applyBorder="1"/>
    <xf numFmtId="0" fontId="12" fillId="0" borderId="0" xfId="0" applyFont="1" applyAlignment="1">
      <alignment vertical="center"/>
    </xf>
    <xf numFmtId="164" fontId="13" fillId="0" borderId="0" xfId="0" applyNumberFormat="1" applyFont="1" applyAlignment="1">
      <alignment horizontal="center" vertical="center" wrapText="1"/>
    </xf>
    <xf numFmtId="0" fontId="12" fillId="8" borderId="111" xfId="0" applyFont="1" applyFill="1" applyBorder="1" applyAlignment="1">
      <alignment horizontal="left" vertical="top" wrapText="1"/>
    </xf>
    <xf numFmtId="0" fontId="13" fillId="8" borderId="111" xfId="0" applyFont="1" applyFill="1" applyBorder="1" applyAlignment="1">
      <alignment horizontal="center" vertical="center" wrapText="1"/>
    </xf>
    <xf numFmtId="167" fontId="12" fillId="0" borderId="16" xfId="0" applyNumberFormat="1" applyFont="1" applyBorder="1" applyAlignment="1">
      <alignment vertical="center"/>
    </xf>
    <xf numFmtId="167" fontId="12" fillId="16" borderId="16" xfId="0" applyNumberFormat="1" applyFont="1" applyFill="1" applyBorder="1" applyAlignment="1">
      <alignment vertical="center"/>
    </xf>
    <xf numFmtId="167" fontId="12" fillId="16" borderId="51" xfId="0" applyNumberFormat="1" applyFont="1" applyFill="1" applyBorder="1" applyAlignment="1">
      <alignment vertical="center"/>
    </xf>
    <xf numFmtId="0" fontId="5" fillId="0" borderId="16" xfId="0" applyFont="1" applyBorder="1" applyAlignment="1">
      <alignment horizontal="center"/>
    </xf>
    <xf numFmtId="167" fontId="12" fillId="0" borderId="15" xfId="0" applyNumberFormat="1" applyFont="1" applyBorder="1" applyAlignment="1">
      <alignment vertical="center"/>
    </xf>
    <xf numFmtId="167" fontId="13" fillId="17" borderId="16" xfId="0" applyNumberFormat="1" applyFont="1" applyFill="1" applyBorder="1" applyAlignment="1">
      <alignment vertical="center"/>
    </xf>
    <xf numFmtId="167" fontId="13" fillId="12" borderId="16" xfId="0" applyNumberFormat="1" applyFont="1" applyFill="1" applyBorder="1" applyAlignment="1">
      <alignment vertical="center"/>
    </xf>
    <xf numFmtId="167" fontId="13" fillId="17" borderId="16" xfId="0" applyNumberFormat="1" applyFont="1" applyFill="1" applyBorder="1" applyAlignment="1">
      <alignment horizontal="center" vertical="center"/>
    </xf>
    <xf numFmtId="168" fontId="12" fillId="0" borderId="16" xfId="0" applyNumberFormat="1" applyFont="1" applyBorder="1" applyAlignment="1">
      <alignment vertical="center"/>
    </xf>
    <xf numFmtId="0" fontId="8" fillId="12" borderId="9" xfId="0" applyFont="1" applyFill="1" applyBorder="1" applyAlignment="1">
      <alignment horizontal="center" vertical="center" wrapText="1"/>
    </xf>
    <xf numFmtId="164" fontId="7" fillId="12" borderId="36" xfId="0" applyNumberFormat="1" applyFont="1" applyFill="1" applyBorder="1" applyAlignment="1">
      <alignment horizontal="center" vertical="center" wrapText="1"/>
    </xf>
    <xf numFmtId="0" fontId="7" fillId="12" borderId="59" xfId="0" applyFont="1" applyFill="1" applyBorder="1" applyAlignment="1">
      <alignment horizontal="center" vertical="center" wrapText="1"/>
    </xf>
    <xf numFmtId="0" fontId="4" fillId="0" borderId="72" xfId="0" applyFont="1" applyBorder="1" applyAlignment="1">
      <alignment vertical="center"/>
    </xf>
    <xf numFmtId="167" fontId="4" fillId="0" borderId="15" xfId="0" applyNumberFormat="1" applyFont="1" applyBorder="1"/>
    <xf numFmtId="164" fontId="4" fillId="0" borderId="74" xfId="0" applyNumberFormat="1" applyFont="1" applyBorder="1" applyAlignment="1">
      <alignment horizontal="center" vertical="center"/>
    </xf>
    <xf numFmtId="0" fontId="4" fillId="0" borderId="10" xfId="0" applyFont="1" applyBorder="1" applyAlignment="1">
      <alignment vertical="center"/>
    </xf>
    <xf numFmtId="167" fontId="4" fillId="0" borderId="16" xfId="0" applyNumberFormat="1" applyFont="1" applyBorder="1"/>
    <xf numFmtId="0" fontId="7" fillId="18" borderId="53" xfId="0" applyFont="1" applyFill="1" applyBorder="1" applyAlignment="1">
      <alignment vertical="center"/>
    </xf>
    <xf numFmtId="167" fontId="7" fillId="18" borderId="112" xfId="0" applyNumberFormat="1" applyFont="1" applyFill="1" applyBorder="1" applyAlignment="1">
      <alignment vertical="center"/>
    </xf>
    <xf numFmtId="0" fontId="7" fillId="18" borderId="112" xfId="0" applyFont="1" applyFill="1" applyBorder="1" applyAlignment="1">
      <alignment vertical="center"/>
    </xf>
    <xf numFmtId="9" fontId="4" fillId="0" borderId="0" xfId="0" applyNumberFormat="1" applyFont="1"/>
    <xf numFmtId="0" fontId="8" fillId="18" borderId="58" xfId="0" applyFont="1" applyFill="1" applyBorder="1" applyAlignment="1">
      <alignment horizontal="center" vertical="center" wrapText="1"/>
    </xf>
    <xf numFmtId="0" fontId="4" fillId="0" borderId="0" xfId="0" applyFont="1" applyAlignment="1">
      <alignment vertical="center"/>
    </xf>
    <xf numFmtId="0" fontId="8" fillId="18" borderId="36" xfId="0" applyFont="1" applyFill="1" applyBorder="1" applyAlignment="1">
      <alignment horizontal="center" vertical="center" wrapText="1"/>
    </xf>
    <xf numFmtId="0" fontId="7" fillId="18" borderId="59" xfId="0" applyFont="1" applyFill="1" applyBorder="1" applyAlignment="1">
      <alignment horizontal="center" vertical="center" wrapText="1"/>
    </xf>
    <xf numFmtId="168" fontId="4" fillId="0" borderId="15" xfId="0" applyNumberFormat="1" applyFont="1" applyBorder="1" applyAlignment="1">
      <alignment vertical="center"/>
    </xf>
    <xf numFmtId="168" fontId="4" fillId="0" borderId="16" xfId="0" applyNumberFormat="1" applyFont="1" applyBorder="1" applyAlignment="1">
      <alignment vertical="center"/>
    </xf>
    <xf numFmtId="0" fontId="4" fillId="0" borderId="41" xfId="0" applyFont="1" applyBorder="1" applyAlignment="1">
      <alignment vertical="center"/>
    </xf>
    <xf numFmtId="168" fontId="4" fillId="0" borderId="13" xfId="0" applyNumberFormat="1" applyFont="1" applyBorder="1" applyAlignment="1">
      <alignment vertical="center"/>
    </xf>
    <xf numFmtId="0" fontId="4" fillId="0" borderId="72" xfId="0" applyFont="1" applyBorder="1" applyAlignment="1">
      <alignment vertical="center" wrapText="1"/>
    </xf>
    <xf numFmtId="0" fontId="4" fillId="0" borderId="15" xfId="0" applyFont="1" applyBorder="1" applyAlignment="1">
      <alignment vertical="center" wrapText="1"/>
    </xf>
    <xf numFmtId="167" fontId="4" fillId="0" borderId="15" xfId="0" applyNumberFormat="1" applyFont="1" applyBorder="1" applyAlignment="1">
      <alignment horizontal="right" vertical="center" wrapText="1"/>
    </xf>
    <xf numFmtId="167" fontId="7" fillId="0" borderId="15" xfId="0" applyNumberFormat="1" applyFont="1" applyBorder="1" applyAlignment="1">
      <alignment horizontal="right" vertical="center" wrapText="1"/>
    </xf>
    <xf numFmtId="0" fontId="4" fillId="0" borderId="74" xfId="0" applyFont="1" applyBorder="1" applyAlignment="1">
      <alignment vertical="center" wrapText="1"/>
    </xf>
    <xf numFmtId="0" fontId="4" fillId="0" borderId="16" xfId="0" applyFont="1" applyBorder="1" applyAlignment="1">
      <alignment vertical="center" wrapText="1"/>
    </xf>
    <xf numFmtId="167" fontId="4" fillId="0" borderId="16" xfId="0" applyNumberFormat="1" applyFont="1" applyBorder="1" applyAlignment="1">
      <alignment horizontal="right" vertical="center" wrapText="1"/>
    </xf>
    <xf numFmtId="167" fontId="7" fillId="0" borderId="16" xfId="0" applyNumberFormat="1" applyFont="1" applyBorder="1" applyAlignment="1">
      <alignment horizontal="righ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36" xfId="0" applyFont="1" applyBorder="1" applyAlignment="1">
      <alignment vertical="center" wrapText="1"/>
    </xf>
    <xf numFmtId="167" fontId="4" fillId="0" borderId="13" xfId="0" applyNumberFormat="1" applyFont="1" applyBorder="1" applyAlignment="1">
      <alignment horizontal="right" vertical="center" wrapText="1"/>
    </xf>
    <xf numFmtId="167" fontId="7" fillId="0" borderId="13" xfId="0" applyNumberFormat="1" applyFont="1" applyBorder="1" applyAlignment="1">
      <alignment horizontal="right" vertical="center" wrapText="1"/>
    </xf>
    <xf numFmtId="0" fontId="4" fillId="0" borderId="59" xfId="0" applyFont="1" applyBorder="1" applyAlignment="1">
      <alignment vertical="center" wrapText="1"/>
    </xf>
    <xf numFmtId="0" fontId="8" fillId="18" borderId="114" xfId="0" applyFont="1" applyFill="1" applyBorder="1" applyAlignment="1">
      <alignment wrapText="1"/>
    </xf>
    <xf numFmtId="167" fontId="8" fillId="18" borderId="53" xfId="0" applyNumberFormat="1" applyFont="1" applyFill="1" applyBorder="1" applyAlignment="1">
      <alignment horizontal="center" vertical="center" wrapText="1"/>
    </xf>
    <xf numFmtId="167" fontId="8" fillId="18" borderId="54" xfId="0" applyNumberFormat="1" applyFont="1" applyFill="1" applyBorder="1" applyAlignment="1">
      <alignment horizontal="center" vertical="center" wrapText="1"/>
    </xf>
    <xf numFmtId="167" fontId="8" fillId="18" borderId="70" xfId="0" applyNumberFormat="1" applyFont="1" applyFill="1" applyBorder="1" applyAlignment="1">
      <alignment horizontal="center" vertical="center" wrapText="1"/>
    </xf>
    <xf numFmtId="0" fontId="1" fillId="0" borderId="114" xfId="0" applyFont="1" applyBorder="1" applyAlignment="1">
      <alignment horizontal="right" wrapText="1"/>
    </xf>
    <xf numFmtId="0" fontId="1" fillId="0" borderId="115" xfId="0" applyFont="1" applyBorder="1" applyAlignment="1">
      <alignment horizontal="right" wrapText="1"/>
    </xf>
    <xf numFmtId="0" fontId="8" fillId="3" borderId="111" xfId="0" applyFont="1" applyFill="1" applyBorder="1" applyAlignment="1">
      <alignment horizontal="center" vertical="center" wrapText="1"/>
    </xf>
    <xf numFmtId="169" fontId="12" fillId="0" borderId="16" xfId="0" applyNumberFormat="1" applyFont="1" applyBorder="1"/>
    <xf numFmtId="0" fontId="12" fillId="0" borderId="0" xfId="0" applyFont="1" applyAlignment="1">
      <alignment horizontal="right"/>
    </xf>
    <xf numFmtId="0" fontId="12" fillId="8" borderId="16" xfId="0" applyFont="1" applyFill="1" applyBorder="1" applyAlignment="1">
      <alignment horizontal="left" vertical="center"/>
    </xf>
    <xf numFmtId="170" fontId="12" fillId="8" borderId="16" xfId="0" applyNumberFormat="1" applyFont="1" applyFill="1" applyBorder="1" applyAlignment="1">
      <alignment vertical="center"/>
    </xf>
    <xf numFmtId="171" fontId="12" fillId="0" borderId="16" xfId="0" applyNumberFormat="1" applyFont="1" applyBorder="1"/>
    <xf numFmtId="0" fontId="12" fillId="0" borderId="16" xfId="0" applyFont="1" applyBorder="1" applyAlignment="1">
      <alignment horizontal="left" vertical="center"/>
    </xf>
    <xf numFmtId="42" fontId="2" fillId="2" borderId="14" xfId="0" applyNumberFormat="1" applyFont="1" applyFill="1" applyBorder="1" applyAlignment="1">
      <alignment horizontal="center" wrapText="1"/>
    </xf>
    <xf numFmtId="0" fontId="3" fillId="0" borderId="7" xfId="0" applyFont="1" applyBorder="1"/>
    <xf numFmtId="42" fontId="2" fillId="2" borderId="13" xfId="0" applyNumberFormat="1" applyFont="1" applyFill="1" applyBorder="1" applyAlignment="1">
      <alignment horizontal="center" wrapText="1"/>
    </xf>
    <xf numFmtId="0" fontId="3" fillId="0" borderId="15" xfId="0" applyFont="1" applyBorder="1"/>
    <xf numFmtId="42" fontId="2" fillId="2" borderId="1" xfId="0" applyNumberFormat="1" applyFont="1" applyFill="1" applyBorder="1" applyAlignment="1">
      <alignment horizontal="center" vertical="center" wrapText="1"/>
    </xf>
    <xf numFmtId="0" fontId="3" fillId="0" borderId="6" xfId="0" applyFont="1" applyBorder="1"/>
    <xf numFmtId="42" fontId="2" fillId="2" borderId="2" xfId="0" applyNumberFormat="1" applyFont="1" applyFill="1" applyBorder="1" applyAlignment="1">
      <alignment horizontal="center" vertical="center" wrapText="1"/>
    </xf>
    <xf numFmtId="42" fontId="2" fillId="2" borderId="3" xfId="0" applyNumberFormat="1" applyFont="1" applyFill="1" applyBorder="1" applyAlignment="1">
      <alignment horizontal="center" vertical="center" wrapText="1"/>
    </xf>
    <xf numFmtId="0" fontId="3" fillId="0" borderId="4" xfId="0" applyFont="1" applyBorder="1"/>
    <xf numFmtId="0" fontId="3" fillId="0" borderId="5" xfId="0" applyFont="1" applyBorder="1"/>
    <xf numFmtId="0" fontId="7" fillId="6" borderId="30" xfId="0" applyFont="1" applyFill="1" applyBorder="1" applyAlignment="1">
      <alignment horizontal="center" vertical="center" wrapText="1"/>
    </xf>
    <xf numFmtId="0" fontId="3" fillId="0" borderId="33" xfId="0" applyFont="1" applyBorder="1"/>
    <xf numFmtId="0" fontId="3" fillId="0" borderId="35" xfId="0" applyFont="1" applyBorder="1"/>
    <xf numFmtId="0" fontId="1" fillId="5" borderId="19" xfId="0" applyFont="1" applyFill="1" applyBorder="1" applyAlignment="1">
      <alignment horizontal="left" wrapText="1"/>
    </xf>
    <xf numFmtId="0" fontId="3" fillId="0" borderId="20" xfId="0" applyFont="1" applyBorder="1"/>
    <xf numFmtId="0" fontId="3" fillId="0" borderId="21" xfId="0" applyFont="1" applyBorder="1"/>
    <xf numFmtId="0" fontId="2" fillId="2" borderId="22" xfId="0" applyFont="1" applyFill="1" applyBorder="1" applyAlignment="1">
      <alignment horizontal="center" vertical="center" wrapText="1"/>
    </xf>
    <xf numFmtId="0" fontId="3" fillId="0" borderId="23" xfId="0" applyFont="1" applyBorder="1"/>
    <xf numFmtId="0" fontId="3" fillId="0" borderId="24" xfId="0" applyFont="1" applyBorder="1"/>
    <xf numFmtId="0" fontId="3" fillId="0" borderId="25" xfId="0" applyFont="1" applyBorder="1"/>
    <xf numFmtId="0" fontId="0" fillId="0" borderId="0" xfId="0" applyFont="1" applyAlignment="1"/>
    <xf numFmtId="0" fontId="3" fillId="0" borderId="26" xfId="0" applyFont="1" applyBorder="1"/>
    <xf numFmtId="0" fontId="3" fillId="0" borderId="27" xfId="0" applyFont="1" applyBorder="1"/>
    <xf numFmtId="0" fontId="3" fillId="0" borderId="28" xfId="0" applyFont="1" applyBorder="1"/>
    <xf numFmtId="0" fontId="3" fillId="0" borderId="29" xfId="0" applyFont="1" applyBorder="1"/>
    <xf numFmtId="164" fontId="7" fillId="6" borderId="31" xfId="0" applyNumberFormat="1" applyFont="1" applyFill="1" applyBorder="1" applyAlignment="1">
      <alignment horizontal="center" vertical="center" wrapText="1"/>
    </xf>
    <xf numFmtId="164" fontId="7" fillId="6" borderId="2" xfId="0" applyNumberFormat="1" applyFont="1" applyFill="1" applyBorder="1" applyAlignment="1">
      <alignment horizontal="center" vertical="center" wrapText="1"/>
    </xf>
    <xf numFmtId="0" fontId="7" fillId="6" borderId="32"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3" fillId="0" borderId="17" xfId="0" applyFont="1" applyBorder="1"/>
    <xf numFmtId="0" fontId="13" fillId="3" borderId="19"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 fillId="0" borderId="61" xfId="0" applyFont="1" applyBorder="1"/>
    <xf numFmtId="0" fontId="10" fillId="5" borderId="19" xfId="0" applyFont="1" applyFill="1" applyBorder="1" applyAlignment="1">
      <alignment horizontal="left" wrapText="1"/>
    </xf>
    <xf numFmtId="0" fontId="11" fillId="11" borderId="19" xfId="0" applyFont="1" applyFill="1" applyBorder="1" applyAlignment="1">
      <alignment horizontal="center" vertical="center" wrapText="1"/>
    </xf>
    <xf numFmtId="0" fontId="13" fillId="11" borderId="30" xfId="0" applyFont="1" applyFill="1" applyBorder="1" applyAlignment="1">
      <alignment horizontal="center" vertical="center" wrapText="1"/>
    </xf>
    <xf numFmtId="0" fontId="13" fillId="11" borderId="31" xfId="0" applyFont="1" applyFill="1" applyBorder="1" applyAlignment="1">
      <alignment horizontal="center" vertical="center" wrapText="1"/>
    </xf>
    <xf numFmtId="0" fontId="3" fillId="0" borderId="62" xfId="0" applyFont="1" applyBorder="1"/>
    <xf numFmtId="0" fontId="3" fillId="0" borderId="46" xfId="0" applyFont="1" applyBorder="1"/>
    <xf numFmtId="0" fontId="14" fillId="11" borderId="2" xfId="0" applyFont="1" applyFill="1" applyBorder="1" applyAlignment="1">
      <alignment horizontal="center" vertical="center" wrapText="1"/>
    </xf>
    <xf numFmtId="0" fontId="3" fillId="0" borderId="63" xfId="0" applyFont="1" applyBorder="1"/>
    <xf numFmtId="0" fontId="3" fillId="0" borderId="69" xfId="0" applyFont="1" applyBorder="1"/>
    <xf numFmtId="0" fontId="13" fillId="11" borderId="60" xfId="0" applyFont="1" applyFill="1" applyBorder="1" applyAlignment="1">
      <alignment horizontal="center" vertical="center" wrapText="1"/>
    </xf>
    <xf numFmtId="0" fontId="3" fillId="0" borderId="68" xfId="0" applyFont="1" applyBorder="1"/>
    <xf numFmtId="0" fontId="3" fillId="0" borderId="71" xfId="0" applyFont="1" applyBorder="1"/>
    <xf numFmtId="0" fontId="14" fillId="11" borderId="2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15" fillId="0" borderId="22" xfId="0" applyFont="1" applyBorder="1" applyAlignment="1">
      <alignment horizontal="center" vertical="center" wrapText="1"/>
    </xf>
    <xf numFmtId="164" fontId="13" fillId="12" borderId="30" xfId="0" applyNumberFormat="1" applyFont="1" applyFill="1" applyBorder="1" applyAlignment="1">
      <alignment horizontal="center" vertical="center" wrapText="1"/>
    </xf>
    <xf numFmtId="164" fontId="13" fillId="12" borderId="31" xfId="0" applyNumberFormat="1" applyFont="1" applyFill="1" applyBorder="1" applyAlignment="1">
      <alignment horizontal="center" vertical="center" wrapText="1"/>
    </xf>
    <xf numFmtId="164" fontId="13" fillId="12" borderId="2" xfId="0" applyNumberFormat="1" applyFont="1" applyFill="1" applyBorder="1" applyAlignment="1">
      <alignment horizontal="center" vertical="center" wrapText="1"/>
    </xf>
    <xf numFmtId="0" fontId="7" fillId="13" borderId="40" xfId="0" applyFont="1" applyFill="1" applyBorder="1" applyAlignment="1">
      <alignment horizontal="center"/>
    </xf>
    <xf numFmtId="0" fontId="6" fillId="13" borderId="78" xfId="0" applyFont="1" applyFill="1" applyBorder="1" applyAlignment="1">
      <alignment horizontal="center" vertical="center" wrapText="1"/>
    </xf>
    <xf numFmtId="0" fontId="3" fillId="0" borderId="91" xfId="0" applyFont="1" applyBorder="1"/>
    <xf numFmtId="0" fontId="6" fillId="14" borderId="89" xfId="0" applyFont="1" applyFill="1" applyBorder="1" applyAlignment="1">
      <alignment horizontal="center" vertical="center"/>
    </xf>
    <xf numFmtId="0" fontId="3" fillId="0" borderId="93" xfId="0" applyFont="1" applyBorder="1"/>
    <xf numFmtId="0" fontId="3" fillId="0" borderId="90" xfId="0" applyFont="1" applyBorder="1"/>
    <xf numFmtId="0" fontId="17" fillId="0" borderId="92" xfId="0" applyFont="1" applyBorder="1" applyAlignment="1">
      <alignment horizontal="center" vertical="center" wrapText="1"/>
    </xf>
    <xf numFmtId="0" fontId="3" fillId="0" borderId="94" xfId="0" applyFont="1" applyBorder="1"/>
    <xf numFmtId="0" fontId="6" fillId="14" borderId="95"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13" fillId="12" borderId="32" xfId="0" applyFont="1" applyFill="1" applyBorder="1" applyAlignment="1">
      <alignment horizontal="center" vertical="center" wrapText="1"/>
    </xf>
    <xf numFmtId="0" fontId="8" fillId="12" borderId="34" xfId="0" applyFont="1" applyFill="1" applyBorder="1" applyAlignment="1">
      <alignment horizontal="center" vertical="center" wrapText="1"/>
    </xf>
    <xf numFmtId="0" fontId="8" fillId="12" borderId="40" xfId="0" applyFont="1" applyFill="1" applyBorder="1" applyAlignment="1">
      <alignment horizontal="center" vertical="center" wrapText="1"/>
    </xf>
    <xf numFmtId="0" fontId="3" fillId="0" borderId="83" xfId="0" applyFont="1" applyBorder="1"/>
    <xf numFmtId="0" fontId="7" fillId="13" borderId="86" xfId="0" applyFont="1" applyFill="1" applyBorder="1" applyAlignment="1">
      <alignment horizontal="center"/>
    </xf>
    <xf numFmtId="0" fontId="3" fillId="0" borderId="87" xfId="0" applyFont="1" applyBorder="1"/>
    <xf numFmtId="0" fontId="3" fillId="0" borderId="88" xfId="0" applyFont="1" applyBorder="1"/>
    <xf numFmtId="0" fontId="6" fillId="13" borderId="89" xfId="0" applyFont="1" applyFill="1" applyBorder="1" applyAlignment="1">
      <alignment horizontal="center" vertical="center" wrapText="1"/>
    </xf>
    <xf numFmtId="0" fontId="6" fillId="13" borderId="13"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96" xfId="0" applyFont="1" applyFill="1" applyBorder="1" applyAlignment="1">
      <alignment horizontal="center" vertical="center" wrapText="1"/>
    </xf>
    <xf numFmtId="0" fontId="3" fillId="0" borderId="98" xfId="0" applyFont="1" applyBorder="1"/>
    <xf numFmtId="0" fontId="3" fillId="0" borderId="47" xfId="0" applyFont="1" applyBorder="1"/>
    <xf numFmtId="0" fontId="13" fillId="4" borderId="4" xfId="0" applyFont="1" applyFill="1" applyBorder="1" applyAlignment="1">
      <alignment horizontal="center" vertical="center" wrapText="1"/>
    </xf>
    <xf numFmtId="0" fontId="18" fillId="5" borderId="97" xfId="0" applyFont="1" applyFill="1" applyBorder="1" applyAlignment="1">
      <alignment horizontal="center" vertical="center" wrapText="1"/>
    </xf>
    <xf numFmtId="0" fontId="3" fillId="0" borderId="99" xfId="0" applyFont="1" applyBorder="1"/>
    <xf numFmtId="0" fontId="3" fillId="0" borderId="100" xfId="0" applyFont="1" applyBorder="1"/>
    <xf numFmtId="0" fontId="13" fillId="4" borderId="61"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78" xfId="0" applyFont="1" applyFill="1" applyBorder="1" applyAlignment="1">
      <alignment horizontal="center" vertical="center" wrapText="1"/>
    </xf>
    <xf numFmtId="0" fontId="13" fillId="0" borderId="0" xfId="0" applyFont="1" applyAlignment="1">
      <alignment horizontal="center" vertical="center" wrapText="1"/>
    </xf>
    <xf numFmtId="0" fontId="10" fillId="5" borderId="19" xfId="0" applyFont="1" applyFill="1" applyBorder="1" applyAlignment="1">
      <alignment horizontal="left" vertical="top" wrapText="1"/>
    </xf>
    <xf numFmtId="0" fontId="13" fillId="3" borderId="86" xfId="0" applyFont="1" applyFill="1" applyBorder="1" applyAlignment="1">
      <alignment horizontal="center" vertical="center"/>
    </xf>
    <xf numFmtId="0" fontId="18" fillId="5" borderId="32" xfId="0" applyFont="1" applyFill="1" applyBorder="1" applyAlignment="1">
      <alignment horizontal="center" vertical="center"/>
    </xf>
    <xf numFmtId="0" fontId="13" fillId="11" borderId="1" xfId="0" applyFont="1" applyFill="1" applyBorder="1" applyAlignment="1">
      <alignment horizontal="center" vertical="center" wrapText="1"/>
    </xf>
    <xf numFmtId="0" fontId="13" fillId="11" borderId="101" xfId="0" applyFont="1" applyFill="1" applyBorder="1" applyAlignment="1">
      <alignment horizontal="center" vertical="center" wrapText="1"/>
    </xf>
    <xf numFmtId="0" fontId="3" fillId="0" borderId="102" xfId="0" applyFont="1" applyBorder="1"/>
    <xf numFmtId="0" fontId="3" fillId="0" borderId="109" xfId="0" applyFont="1" applyBorder="1"/>
    <xf numFmtId="0" fontId="20" fillId="5" borderId="106" xfId="0" applyFont="1" applyFill="1" applyBorder="1" applyAlignment="1">
      <alignment horizontal="center" vertical="center" wrapText="1"/>
    </xf>
    <xf numFmtId="0" fontId="20" fillId="5" borderId="107"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3" fillId="0" borderId="103" xfId="0" applyFont="1" applyBorder="1"/>
    <xf numFmtId="0" fontId="3" fillId="0" borderId="104" xfId="0" applyFont="1" applyBorder="1"/>
    <xf numFmtId="0" fontId="3" fillId="0" borderId="76" xfId="0" applyFont="1" applyBorder="1"/>
    <xf numFmtId="0" fontId="8" fillId="10" borderId="22"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8" fillId="10" borderId="95" xfId="0" applyFont="1" applyFill="1" applyBorder="1" applyAlignment="1">
      <alignment horizontal="center" vertical="center" wrapText="1"/>
    </xf>
    <xf numFmtId="0" fontId="8" fillId="10" borderId="105" xfId="0" applyFont="1" applyFill="1" applyBorder="1" applyAlignment="1">
      <alignment horizontal="center" vertical="center" wrapText="1"/>
    </xf>
    <xf numFmtId="0" fontId="20" fillId="5" borderId="108" xfId="0" applyFont="1" applyFill="1" applyBorder="1" applyAlignment="1">
      <alignment horizontal="center" vertical="center" wrapText="1"/>
    </xf>
    <xf numFmtId="0" fontId="12" fillId="11" borderId="13" xfId="0" applyFont="1" applyFill="1" applyBorder="1" applyAlignment="1">
      <alignment horizontal="left" vertical="top" wrapText="1"/>
    </xf>
    <xf numFmtId="0" fontId="13" fillId="11" borderId="13" xfId="0" applyFont="1" applyFill="1" applyBorder="1" applyAlignment="1">
      <alignment horizontal="center" vertical="center" wrapText="1"/>
    </xf>
    <xf numFmtId="0" fontId="13" fillId="11" borderId="13" xfId="0" applyFont="1" applyFill="1" applyBorder="1" applyAlignment="1">
      <alignment horizontal="left" vertical="center" wrapText="1"/>
    </xf>
    <xf numFmtId="0" fontId="13" fillId="11" borderId="13" xfId="0" applyFont="1" applyFill="1" applyBorder="1" applyAlignment="1">
      <alignment horizontal="left" vertical="top" wrapText="1"/>
    </xf>
    <xf numFmtId="0" fontId="13" fillId="11" borderId="13" xfId="0" applyFont="1" applyFill="1" applyBorder="1" applyAlignment="1">
      <alignment vertical="center" wrapText="1"/>
    </xf>
    <xf numFmtId="0" fontId="7" fillId="12" borderId="30" xfId="0" applyFont="1" applyFill="1" applyBorder="1" applyAlignment="1">
      <alignment horizontal="center" vertical="center"/>
    </xf>
    <xf numFmtId="164" fontId="7" fillId="12" borderId="31" xfId="0" applyNumberFormat="1"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8" borderId="86" xfId="0" applyFont="1" applyFill="1" applyBorder="1" applyAlignment="1">
      <alignment horizontal="center" vertical="center" wrapText="1"/>
    </xf>
    <xf numFmtId="0" fontId="7" fillId="18" borderId="31"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3" fillId="0" borderId="113" xfId="0" applyFont="1" applyBorder="1"/>
    <xf numFmtId="0" fontId="7" fillId="18" borderId="30" xfId="0" applyFont="1" applyFill="1" applyBorder="1" applyAlignment="1">
      <alignment horizontal="left" vertical="top" wrapText="1"/>
    </xf>
    <xf numFmtId="0" fontId="7" fillId="18" borderId="30" xfId="0" applyFont="1" applyFill="1" applyBorder="1" applyAlignment="1">
      <alignment horizontal="left" vertical="center" wrapText="1"/>
    </xf>
    <xf numFmtId="0" fontId="13" fillId="11" borderId="30" xfId="0" applyFont="1" applyFill="1" applyBorder="1" applyAlignment="1">
      <alignment horizontal="left" vertical="center" wrapText="1"/>
    </xf>
    <xf numFmtId="0" fontId="8" fillId="18" borderId="31" xfId="0" applyFont="1" applyFill="1" applyBorder="1" applyAlignment="1">
      <alignment horizontal="center" vertical="center" wrapText="1"/>
    </xf>
    <xf numFmtId="0" fontId="7" fillId="18" borderId="86" xfId="0" applyFont="1" applyFill="1" applyBorder="1"/>
    <xf numFmtId="0" fontId="8" fillId="18" borderId="30" xfId="0" applyFont="1" applyFill="1" applyBorder="1" applyAlignment="1">
      <alignment horizontal="center" vertical="center" wrapText="1"/>
    </xf>
    <xf numFmtId="0" fontId="8" fillId="18" borderId="92" xfId="0" applyFont="1" applyFill="1" applyBorder="1" applyAlignment="1">
      <alignment horizontal="center" vertical="center" wrapText="1"/>
    </xf>
    <xf numFmtId="0" fontId="13" fillId="11" borderId="40" xfId="0" applyFont="1" applyFill="1" applyBorder="1" applyAlignment="1">
      <alignment horizontal="left" wrapText="1"/>
    </xf>
    <xf numFmtId="0" fontId="13" fillId="18" borderId="1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U1000"/>
  <sheetViews>
    <sheetView showGridLines="0" tabSelected="1" workbookViewId="0"/>
  </sheetViews>
  <sheetFormatPr baseColWidth="10" defaultColWidth="14.3984375" defaultRowHeight="15" customHeight="1"/>
  <cols>
    <col min="2" max="2" width="41.69921875" customWidth="1"/>
    <col min="3" max="3" width="18.8984375" customWidth="1"/>
    <col min="5" max="5" width="21.09765625" customWidth="1"/>
    <col min="6" max="6" width="28" customWidth="1"/>
  </cols>
  <sheetData>
    <row r="2" spans="1:21" ht="12.75" customHeight="1">
      <c r="A2" s="1"/>
      <c r="B2" s="279" t="s">
        <v>0</v>
      </c>
      <c r="C2" s="281" t="s">
        <v>1</v>
      </c>
      <c r="D2" s="281" t="s">
        <v>2</v>
      </c>
      <c r="E2" s="281" t="s">
        <v>3</v>
      </c>
      <c r="F2" s="282" t="s">
        <v>4</v>
      </c>
      <c r="G2" s="283"/>
      <c r="H2" s="282" t="s">
        <v>5</v>
      </c>
      <c r="I2" s="284"/>
      <c r="J2" s="2"/>
      <c r="K2" s="2"/>
      <c r="L2" s="2"/>
      <c r="M2" s="2"/>
      <c r="N2" s="2"/>
      <c r="O2" s="2"/>
      <c r="P2" s="2"/>
      <c r="Q2" s="2"/>
      <c r="R2" s="2"/>
      <c r="S2" s="2"/>
      <c r="T2" s="2"/>
      <c r="U2" s="2"/>
    </row>
    <row r="3" spans="1:21" ht="14.5">
      <c r="A3" s="1"/>
      <c r="B3" s="280"/>
      <c r="C3" s="276"/>
      <c r="D3" s="276"/>
      <c r="E3" s="276"/>
      <c r="F3" s="3" t="s">
        <v>6</v>
      </c>
      <c r="G3" s="3" t="s">
        <v>7</v>
      </c>
      <c r="H3" s="3" t="s">
        <v>6</v>
      </c>
      <c r="I3" s="4" t="s">
        <v>7</v>
      </c>
      <c r="J3" s="2"/>
      <c r="K3" s="2"/>
      <c r="L3" s="2"/>
      <c r="M3" s="2"/>
      <c r="N3" s="2"/>
      <c r="O3" s="2"/>
      <c r="P3" s="2"/>
      <c r="Q3" s="2"/>
      <c r="R3" s="2"/>
      <c r="S3" s="2"/>
      <c r="T3" s="2"/>
      <c r="U3" s="2"/>
    </row>
    <row r="4" spans="1:21" ht="12.75" customHeight="1">
      <c r="A4" s="1"/>
      <c r="B4" s="5" t="str">
        <f>'PRESUPUESTO TOTAL ANUAL'!B48</f>
        <v>A.  RECURSOS HUMANOS</v>
      </c>
      <c r="C4" s="6">
        <f>'PRESUPUESTO TOTAL ANUAL'!C48</f>
        <v>313724138.19614398</v>
      </c>
      <c r="D4" s="6">
        <f>'PRESUPUESTO TOTAL ANUAL'!D48</f>
        <v>0</v>
      </c>
      <c r="E4" s="6">
        <f>'PRESUPUESTO TOTAL ANUAL'!E48</f>
        <v>313724138.19614398</v>
      </c>
      <c r="F4" s="6">
        <f>'PRESUPUESTO TOTAL ANUAL'!F48</f>
        <v>7200</v>
      </c>
      <c r="G4" s="6">
        <f>'PRESUPUESTO TOTAL ANUAL'!G48</f>
        <v>4800</v>
      </c>
      <c r="H4" s="5" t="e">
        <f t="shared" ref="H4:I4" si="0">#REF!</f>
        <v>#REF!</v>
      </c>
      <c r="I4" s="5" t="e">
        <f t="shared" si="0"/>
        <v>#REF!</v>
      </c>
      <c r="J4" s="2"/>
      <c r="K4" s="2"/>
      <c r="L4" s="2"/>
      <c r="M4" s="2"/>
      <c r="N4" s="2"/>
      <c r="O4" s="2"/>
      <c r="P4" s="2"/>
      <c r="Q4" s="2"/>
      <c r="R4" s="2"/>
      <c r="S4" s="2"/>
      <c r="T4" s="2"/>
      <c r="U4" s="2"/>
    </row>
    <row r="5" spans="1:21" ht="12.75" customHeight="1">
      <c r="A5" s="1"/>
      <c r="B5" s="5" t="str">
        <f>'PRESUPUESTO TOTAL ANUAL'!B49</f>
        <v>B.  OPERACIÓN</v>
      </c>
      <c r="C5" s="6">
        <f>'PRESUPUESTO TOTAL ANUAL'!C49</f>
        <v>0</v>
      </c>
      <c r="D5" s="6">
        <f>'PRESUPUESTO TOTAL ANUAL'!D49</f>
        <v>0</v>
      </c>
      <c r="E5" s="6">
        <f>'PRESUPUESTO TOTAL ANUAL'!E49</f>
        <v>0</v>
      </c>
      <c r="F5" s="6">
        <f>'PRESUPUESTO TOTAL ANUAL'!F49</f>
        <v>0</v>
      </c>
      <c r="G5" s="6">
        <f>'PRESUPUESTO TOTAL ANUAL'!G49</f>
        <v>0</v>
      </c>
      <c r="H5" s="5" t="e">
        <f t="shared" ref="H5:I5" si="1">#REF!</f>
        <v>#REF!</v>
      </c>
      <c r="I5" s="5" t="e">
        <f t="shared" si="1"/>
        <v>#REF!</v>
      </c>
      <c r="J5" s="2"/>
      <c r="K5" s="2"/>
      <c r="L5" s="2"/>
      <c r="M5" s="2"/>
      <c r="N5" s="2"/>
      <c r="O5" s="2"/>
      <c r="P5" s="2"/>
      <c r="Q5" s="2"/>
      <c r="R5" s="2"/>
      <c r="S5" s="2"/>
      <c r="T5" s="2"/>
      <c r="U5" s="2"/>
    </row>
    <row r="6" spans="1:21" ht="12.75" customHeight="1">
      <c r="A6" s="1"/>
      <c r="B6" s="7" t="str">
        <f>'PRESUPUESTO TOTAL ANUAL'!B50</f>
        <v>TOTAL PRESUPUESTO EJECUCIÓN</v>
      </c>
      <c r="C6" s="8">
        <f>'PRESUPUESTO TOTAL ANUAL'!C50</f>
        <v>313724138.19614398</v>
      </c>
      <c r="D6" s="8">
        <f>'PRESUPUESTO TOTAL ANUAL'!D50</f>
        <v>0</v>
      </c>
      <c r="E6" s="8">
        <f>'PRESUPUESTO TOTAL ANUAL'!E50</f>
        <v>313724138.19614398</v>
      </c>
      <c r="F6" s="8">
        <f>'PRESUPUESTO TOTAL ANUAL'!F50</f>
        <v>7200</v>
      </c>
      <c r="G6" s="8">
        <f>'PRESUPUESTO TOTAL ANUAL'!G50</f>
        <v>4800</v>
      </c>
      <c r="H6" s="7" t="e">
        <f t="shared" ref="H6:I6" si="2">#REF!</f>
        <v>#REF!</v>
      </c>
      <c r="I6" s="7" t="e">
        <f t="shared" si="2"/>
        <v>#REF!</v>
      </c>
      <c r="J6" s="2"/>
      <c r="K6" s="2"/>
      <c r="L6" s="2"/>
      <c r="M6" s="2"/>
      <c r="N6" s="2"/>
      <c r="O6" s="2"/>
      <c r="P6" s="2"/>
      <c r="Q6" s="2"/>
      <c r="R6" s="2"/>
      <c r="S6" s="2"/>
      <c r="T6" s="2"/>
      <c r="U6" s="2"/>
    </row>
    <row r="7" spans="1:21" ht="12.75" customHeight="1">
      <c r="A7" s="1"/>
      <c r="B7" s="5" t="str">
        <f>'PRESUPUESTO TOTAL ANUAL'!B51</f>
        <v>C.  ADMINISTRACIÓN</v>
      </c>
      <c r="C7" s="6">
        <f>'PRESUPUESTO TOTAL ANUAL'!C51</f>
        <v>31372413.819614399</v>
      </c>
      <c r="D7" s="6">
        <f>'PRESUPUESTO TOTAL ANUAL'!D51</f>
        <v>0</v>
      </c>
      <c r="E7" s="6">
        <f>'PRESUPUESTO TOTAL ANUAL'!E51</f>
        <v>31372413.819614399</v>
      </c>
      <c r="F7" s="6">
        <f>'PRESUPUESTO TOTAL ANUAL'!F51</f>
        <v>0</v>
      </c>
      <c r="G7" s="6">
        <f>'PRESUPUESTO TOTAL ANUAL'!G51</f>
        <v>0</v>
      </c>
      <c r="H7" s="5" t="e">
        <f t="shared" ref="H7:I7" si="3">#REF!</f>
        <v>#REF!</v>
      </c>
      <c r="I7" s="5" t="e">
        <f t="shared" si="3"/>
        <v>#REF!</v>
      </c>
      <c r="J7" s="2"/>
      <c r="K7" s="2"/>
      <c r="L7" s="2"/>
      <c r="M7" s="2"/>
      <c r="N7" s="2"/>
      <c r="O7" s="2"/>
      <c r="P7" s="2"/>
      <c r="Q7" s="2"/>
      <c r="R7" s="2"/>
      <c r="S7" s="2"/>
      <c r="T7" s="2"/>
      <c r="U7" s="2"/>
    </row>
    <row r="8" spans="1:21" ht="12.75" customHeight="1">
      <c r="A8" s="1"/>
      <c r="B8" s="5" t="str">
        <f>'PRESUPUESTO TOTAL ANUAL'!B52</f>
        <v>D.  PRESUPUESTO TOTAL ANUAL (RRHH + OPERACIÓN + ADMINITRACIÓN)</v>
      </c>
      <c r="C8" s="6">
        <f>'PRESUPUESTO TOTAL ANUAL'!C52</f>
        <v>345096552.0157584</v>
      </c>
      <c r="D8" s="6">
        <f>'PRESUPUESTO TOTAL ANUAL'!D52</f>
        <v>0</v>
      </c>
      <c r="E8" s="6">
        <f>'PRESUPUESTO TOTAL ANUAL'!E52</f>
        <v>345096552.0157584</v>
      </c>
      <c r="F8" s="6">
        <f>'PRESUPUESTO TOTAL ANUAL'!F52</f>
        <v>7200</v>
      </c>
      <c r="G8" s="6">
        <f>'PRESUPUESTO TOTAL ANUAL'!G52</f>
        <v>4800</v>
      </c>
      <c r="H8" s="5" t="e">
        <f t="shared" ref="H8:I8" si="4">#REF!</f>
        <v>#REF!</v>
      </c>
      <c r="I8" s="5" t="e">
        <f t="shared" si="4"/>
        <v>#REF!</v>
      </c>
      <c r="J8" s="2"/>
      <c r="K8" s="2"/>
      <c r="L8" s="2"/>
      <c r="M8" s="2"/>
      <c r="N8" s="2"/>
      <c r="O8" s="2"/>
      <c r="P8" s="2"/>
      <c r="Q8" s="2"/>
      <c r="R8" s="2"/>
      <c r="S8" s="2"/>
      <c r="T8" s="2"/>
      <c r="U8" s="2"/>
    </row>
    <row r="9" spans="1:21" ht="12.75" customHeight="1">
      <c r="A9" s="1"/>
      <c r="B9" s="5" t="str">
        <f>'PRESUPUESTO TOTAL ANUAL'!B53</f>
        <v xml:space="preserve"> PRESUPUESTO TOTAL ANUAL + IAS Acumuladas</v>
      </c>
      <c r="C9" s="6">
        <f>'PRESUPUESTO TOTAL ANUAL'!C53</f>
        <v>345096552.0157584</v>
      </c>
      <c r="D9" s="6">
        <f>'PRESUPUESTO TOTAL ANUAL'!D53</f>
        <v>0</v>
      </c>
      <c r="E9" s="6">
        <f>'PRESUPUESTO TOTAL ANUAL'!E53</f>
        <v>345096552.0157584</v>
      </c>
      <c r="F9" s="6">
        <f>'PRESUPUESTO TOTAL ANUAL'!F53</f>
        <v>7200</v>
      </c>
      <c r="G9" s="6">
        <f>'PRESUPUESTO TOTAL ANUAL'!G53</f>
        <v>4800</v>
      </c>
      <c r="H9" s="5" t="e">
        <f t="shared" ref="H9:I9" si="5">#REF!</f>
        <v>#REF!</v>
      </c>
      <c r="I9" s="5" t="e">
        <f t="shared" si="5"/>
        <v>#REF!</v>
      </c>
      <c r="J9" s="2"/>
      <c r="K9" s="2"/>
      <c r="L9" s="2"/>
      <c r="M9" s="2"/>
      <c r="N9" s="2"/>
      <c r="O9" s="2"/>
      <c r="P9" s="2"/>
      <c r="Q9" s="2"/>
      <c r="R9" s="2"/>
      <c r="S9" s="2"/>
      <c r="T9" s="2"/>
      <c r="U9" s="2"/>
    </row>
    <row r="10" spans="1:21" ht="12.75" customHeight="1">
      <c r="A10" s="1"/>
      <c r="B10" s="9" t="s">
        <v>8</v>
      </c>
      <c r="C10" s="10">
        <f>'PRESUPUESTO TOTAL ANUAL'!C54</f>
        <v>0</v>
      </c>
      <c r="D10" s="1"/>
      <c r="E10" s="1"/>
      <c r="F10" s="2"/>
      <c r="G10" s="2"/>
      <c r="H10" s="2"/>
      <c r="I10" s="2"/>
      <c r="J10" s="2"/>
      <c r="K10" s="2"/>
      <c r="L10" s="2"/>
      <c r="M10" s="2"/>
      <c r="N10" s="2"/>
      <c r="O10" s="2"/>
      <c r="P10" s="2"/>
      <c r="Q10" s="2"/>
      <c r="R10" s="2"/>
      <c r="S10" s="2"/>
      <c r="T10" s="2"/>
      <c r="U10" s="2"/>
    </row>
    <row r="11" spans="1:21" ht="12.75" customHeight="1">
      <c r="A11" s="1"/>
      <c r="B11" s="11" t="s">
        <v>9</v>
      </c>
      <c r="C11" s="10">
        <f>'PRESUPUESTO TOTAL ANUAL'!C55</f>
        <v>0.6</v>
      </c>
      <c r="D11" s="1"/>
      <c r="E11" s="1"/>
      <c r="F11" s="2"/>
      <c r="G11" s="2"/>
      <c r="H11" s="2"/>
      <c r="I11" s="2"/>
      <c r="J11" s="2"/>
      <c r="K11" s="2"/>
      <c r="L11" s="2"/>
      <c r="M11" s="2"/>
      <c r="N11" s="2"/>
      <c r="O11" s="2"/>
      <c r="P11" s="2"/>
      <c r="Q11" s="2"/>
      <c r="R11" s="2"/>
      <c r="S11" s="2"/>
      <c r="T11" s="2"/>
      <c r="U11" s="2"/>
    </row>
    <row r="13" spans="1:21" ht="13">
      <c r="C13" s="277" t="s">
        <v>10</v>
      </c>
      <c r="D13" s="275" t="s">
        <v>11</v>
      </c>
      <c r="E13" s="275" t="s">
        <v>12</v>
      </c>
      <c r="F13" s="275" t="s">
        <v>13</v>
      </c>
      <c r="G13" s="277" t="s">
        <v>14</v>
      </c>
      <c r="H13" s="277" t="s">
        <v>15</v>
      </c>
    </row>
    <row r="14" spans="1:21" ht="13">
      <c r="B14" s="12"/>
      <c r="C14" s="278"/>
      <c r="D14" s="276"/>
      <c r="E14" s="276"/>
      <c r="F14" s="276"/>
      <c r="G14" s="278"/>
      <c r="H14" s="278"/>
    </row>
    <row r="15" spans="1:21" ht="14.5">
      <c r="B15" s="13" t="s">
        <v>16</v>
      </c>
      <c r="C15" s="14"/>
      <c r="D15" s="6"/>
      <c r="E15" s="10"/>
      <c r="F15" s="10"/>
      <c r="G15" s="14"/>
      <c r="H15" s="14"/>
    </row>
    <row r="16" spans="1:21" ht="14.5">
      <c r="B16" s="13" t="s">
        <v>17</v>
      </c>
      <c r="C16" s="14"/>
      <c r="D16" s="6"/>
      <c r="E16" s="6"/>
      <c r="F16" s="6"/>
      <c r="G16" s="14"/>
      <c r="H16" s="14"/>
    </row>
    <row r="17" spans="2:8" ht="14.5">
      <c r="B17" s="13" t="s">
        <v>18</v>
      </c>
      <c r="C17" s="14"/>
      <c r="D17" s="6"/>
      <c r="E17" s="6"/>
      <c r="F17" s="6"/>
      <c r="G17" s="14"/>
      <c r="H17" s="14"/>
    </row>
    <row r="18" spans="2:8" ht="14.5">
      <c r="B18" s="15" t="s">
        <v>19</v>
      </c>
      <c r="C18" s="16"/>
      <c r="D18" s="17"/>
      <c r="E18" s="17"/>
      <c r="F18" s="17"/>
      <c r="G18" s="16"/>
      <c r="H18" s="16"/>
    </row>
    <row r="19" spans="2:8" ht="14.5">
      <c r="B19" s="13" t="s">
        <v>20</v>
      </c>
      <c r="C19" s="14"/>
      <c r="D19" s="6"/>
      <c r="E19" s="6"/>
      <c r="F19" s="6"/>
      <c r="G19" s="14"/>
      <c r="H19" s="14"/>
    </row>
    <row r="20" spans="2:8" ht="14.5">
      <c r="B20" s="13" t="s">
        <v>21</v>
      </c>
      <c r="C20" s="14"/>
      <c r="D20" s="6"/>
      <c r="E20" s="6"/>
      <c r="F20" s="6"/>
      <c r="G20" s="14"/>
      <c r="H20" s="14"/>
    </row>
    <row r="21" spans="2:8" ht="15.75" customHeight="1">
      <c r="B21" s="13" t="s">
        <v>22</v>
      </c>
      <c r="C21" s="14"/>
      <c r="D21" s="6"/>
      <c r="E21" s="6"/>
      <c r="F21" s="6"/>
      <c r="G21" s="14"/>
      <c r="H21" s="14"/>
    </row>
    <row r="22" spans="2:8" ht="15.75" customHeight="1"/>
    <row r="23" spans="2:8" ht="15.75" customHeight="1"/>
    <row r="24" spans="2:8" ht="15.75" customHeight="1"/>
    <row r="25" spans="2:8" ht="15.75" customHeight="1"/>
    <row r="26" spans="2:8" ht="15.75" customHeight="1"/>
    <row r="27" spans="2:8" ht="15.75" customHeight="1"/>
    <row r="28" spans="2:8" ht="15.75" customHeight="1"/>
    <row r="29" spans="2:8" ht="15.75" customHeight="1"/>
    <row r="30" spans="2:8" ht="15.75" customHeight="1"/>
    <row r="31" spans="2:8" ht="15.75" customHeight="1"/>
    <row r="32" spans="2: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H2:I2"/>
    <mergeCell ref="C13:C14"/>
    <mergeCell ref="H13:H14"/>
    <mergeCell ref="D13:D14"/>
    <mergeCell ref="E13:E14"/>
    <mergeCell ref="F13:F14"/>
    <mergeCell ref="G13:G14"/>
    <mergeCell ref="B2:B3"/>
    <mergeCell ref="C2:C3"/>
    <mergeCell ref="D2:D3"/>
    <mergeCell ref="E2:E3"/>
    <mergeCell ref="F2:G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S1000"/>
  <sheetViews>
    <sheetView showGridLines="0" workbookViewId="0">
      <pane xSplit="2" ySplit="11" topLeftCell="C12" activePane="bottomRight" state="frozen"/>
      <selection pane="topRight" activeCell="C1" sqref="C1"/>
      <selection pane="bottomLeft" activeCell="A12" sqref="A12"/>
      <selection pane="bottomRight" activeCell="C12" sqref="C12"/>
    </sheetView>
  </sheetViews>
  <sheetFormatPr baseColWidth="10" defaultColWidth="14.3984375" defaultRowHeight="15" customHeight="1"/>
  <cols>
    <col min="1" max="1" width="3.296875" customWidth="1"/>
    <col min="2" max="2" width="54.3984375" customWidth="1"/>
    <col min="3" max="3" width="23" customWidth="1"/>
    <col min="4" max="4" width="29" customWidth="1"/>
    <col min="5" max="19" width="21.59765625" customWidth="1"/>
  </cols>
  <sheetData>
    <row r="1" spans="1:19" ht="12.75" customHeight="1">
      <c r="A1" s="1"/>
      <c r="B1" s="18"/>
      <c r="C1" s="1"/>
      <c r="D1" s="1"/>
      <c r="E1" s="1"/>
      <c r="F1" s="1"/>
      <c r="G1" s="1"/>
      <c r="H1" s="1"/>
      <c r="I1" s="1"/>
      <c r="J1" s="1"/>
      <c r="K1" s="1"/>
      <c r="L1" s="1"/>
      <c r="M1" s="1"/>
      <c r="N1" s="1"/>
      <c r="O1" s="1"/>
      <c r="P1" s="1"/>
      <c r="Q1" s="1"/>
      <c r="R1" s="1"/>
      <c r="S1" s="1"/>
    </row>
    <row r="2" spans="1:19" ht="40.5" customHeight="1">
      <c r="A2" s="1"/>
      <c r="B2" s="288" t="s">
        <v>23</v>
      </c>
      <c r="C2" s="289"/>
      <c r="D2" s="289"/>
      <c r="E2" s="290"/>
      <c r="F2" s="2"/>
      <c r="G2" s="2"/>
      <c r="H2" s="1"/>
      <c r="I2" s="1"/>
      <c r="J2" s="1"/>
      <c r="K2" s="1"/>
      <c r="L2" s="1"/>
      <c r="M2" s="1"/>
      <c r="N2" s="1"/>
      <c r="O2" s="1"/>
      <c r="P2" s="1"/>
      <c r="Q2" s="1"/>
      <c r="R2" s="1"/>
      <c r="S2" s="1"/>
    </row>
    <row r="3" spans="1:19" ht="12.75" customHeight="1">
      <c r="A3" s="1"/>
      <c r="B3" s="18"/>
      <c r="C3" s="1"/>
      <c r="D3" s="1"/>
      <c r="E3" s="1"/>
      <c r="F3" s="2"/>
      <c r="G3" s="2"/>
      <c r="H3" s="1"/>
      <c r="I3" s="1"/>
      <c r="J3" s="1"/>
      <c r="K3" s="1"/>
      <c r="L3" s="1"/>
      <c r="M3" s="1"/>
      <c r="N3" s="1"/>
      <c r="O3" s="1"/>
      <c r="P3" s="1"/>
      <c r="Q3" s="1"/>
      <c r="R3" s="1"/>
      <c r="S3" s="1"/>
    </row>
    <row r="4" spans="1:19" ht="9" customHeight="1">
      <c r="A4" s="1"/>
      <c r="B4" s="291" t="s">
        <v>24</v>
      </c>
      <c r="C4" s="292"/>
      <c r="D4" s="292"/>
      <c r="E4" s="293"/>
      <c r="F4" s="2"/>
      <c r="G4" s="2"/>
      <c r="H4" s="2"/>
      <c r="I4" s="2"/>
      <c r="J4" s="2"/>
      <c r="K4" s="2"/>
      <c r="L4" s="2"/>
      <c r="M4" s="2"/>
      <c r="N4" s="2"/>
      <c r="O4" s="2"/>
      <c r="P4" s="2"/>
      <c r="Q4" s="2"/>
      <c r="R4" s="2"/>
      <c r="S4" s="2"/>
    </row>
    <row r="5" spans="1:19" ht="7.5" customHeight="1">
      <c r="A5" s="1"/>
      <c r="B5" s="294"/>
      <c r="C5" s="295"/>
      <c r="D5" s="295"/>
      <c r="E5" s="296"/>
      <c r="F5" s="2"/>
      <c r="G5" s="2"/>
      <c r="H5" s="2"/>
      <c r="I5" s="2"/>
      <c r="J5" s="2"/>
      <c r="K5" s="2"/>
      <c r="L5" s="2"/>
      <c r="M5" s="2"/>
      <c r="N5" s="2"/>
      <c r="O5" s="2"/>
      <c r="P5" s="2"/>
      <c r="Q5" s="2"/>
      <c r="R5" s="2"/>
      <c r="S5" s="2"/>
    </row>
    <row r="6" spans="1:19" ht="6" customHeight="1">
      <c r="A6" s="1"/>
      <c r="B6" s="294"/>
      <c r="C6" s="295"/>
      <c r="D6" s="295"/>
      <c r="E6" s="296"/>
      <c r="F6" s="2"/>
      <c r="G6" s="2"/>
      <c r="H6" s="2"/>
      <c r="I6" s="2"/>
      <c r="J6" s="2"/>
      <c r="K6" s="2"/>
      <c r="L6" s="2"/>
      <c r="M6" s="2"/>
      <c r="N6" s="2"/>
      <c r="O6" s="2"/>
      <c r="P6" s="2"/>
      <c r="Q6" s="2"/>
      <c r="R6" s="2"/>
      <c r="S6" s="2"/>
    </row>
    <row r="7" spans="1:19" ht="5.25" customHeight="1">
      <c r="A7" s="1"/>
      <c r="B7" s="294"/>
      <c r="C7" s="295"/>
      <c r="D7" s="295"/>
      <c r="E7" s="296"/>
      <c r="F7" s="2"/>
      <c r="G7" s="2"/>
      <c r="H7" s="2"/>
      <c r="I7" s="2"/>
      <c r="J7" s="2"/>
      <c r="K7" s="2"/>
      <c r="L7" s="2"/>
      <c r="M7" s="2"/>
      <c r="N7" s="2"/>
      <c r="O7" s="2"/>
      <c r="P7" s="2"/>
      <c r="Q7" s="2"/>
      <c r="R7" s="2"/>
      <c r="S7" s="2"/>
    </row>
    <row r="8" spans="1:19" ht="11.25" customHeight="1">
      <c r="A8" s="1"/>
      <c r="B8" s="297"/>
      <c r="C8" s="298"/>
      <c r="D8" s="298"/>
      <c r="E8" s="299"/>
      <c r="F8" s="2"/>
      <c r="G8" s="2"/>
      <c r="H8" s="2"/>
      <c r="I8" s="2"/>
      <c r="J8" s="2"/>
      <c r="K8" s="2"/>
      <c r="L8" s="2"/>
      <c r="M8" s="2"/>
      <c r="N8" s="2"/>
      <c r="O8" s="2"/>
      <c r="P8" s="2"/>
      <c r="Q8" s="2"/>
      <c r="R8" s="2"/>
      <c r="S8" s="2"/>
    </row>
    <row r="9" spans="1:19" ht="12.75" customHeight="1">
      <c r="A9" s="1"/>
      <c r="B9" s="285" t="s">
        <v>25</v>
      </c>
      <c r="C9" s="300" t="s">
        <v>1</v>
      </c>
      <c r="D9" s="300" t="s">
        <v>26</v>
      </c>
      <c r="E9" s="301" t="s">
        <v>27</v>
      </c>
      <c r="F9" s="302" t="s">
        <v>28</v>
      </c>
      <c r="G9" s="284"/>
      <c r="H9" s="2"/>
      <c r="I9" s="2"/>
      <c r="J9" s="2"/>
      <c r="K9" s="2"/>
      <c r="L9" s="2"/>
      <c r="M9" s="2"/>
      <c r="N9" s="2"/>
      <c r="O9" s="2"/>
      <c r="P9" s="2"/>
      <c r="Q9" s="2"/>
      <c r="R9" s="2"/>
      <c r="S9" s="2"/>
    </row>
    <row r="10" spans="1:19" ht="12.75" customHeight="1">
      <c r="A10" s="1"/>
      <c r="B10" s="286"/>
      <c r="C10" s="278"/>
      <c r="D10" s="278"/>
      <c r="E10" s="276"/>
      <c r="F10" s="303" t="s">
        <v>4</v>
      </c>
      <c r="G10" s="304"/>
      <c r="H10" s="2"/>
      <c r="I10" s="2"/>
      <c r="J10" s="2"/>
      <c r="K10" s="2"/>
      <c r="L10" s="2"/>
      <c r="M10" s="2"/>
      <c r="N10" s="2"/>
      <c r="O10" s="2"/>
      <c r="P10" s="2"/>
      <c r="Q10" s="2"/>
      <c r="R10" s="2"/>
      <c r="S10" s="2"/>
    </row>
    <row r="11" spans="1:19" ht="12.75" customHeight="1">
      <c r="A11" s="1"/>
      <c r="B11" s="287"/>
      <c r="C11" s="19" t="s">
        <v>29</v>
      </c>
      <c r="D11" s="19" t="s">
        <v>29</v>
      </c>
      <c r="E11" s="20" t="s">
        <v>29</v>
      </c>
      <c r="F11" s="21" t="s">
        <v>6</v>
      </c>
      <c r="G11" s="22" t="s">
        <v>7</v>
      </c>
      <c r="H11" s="2"/>
      <c r="I11" s="2"/>
      <c r="J11" s="2"/>
      <c r="K11" s="2"/>
      <c r="L11" s="2"/>
      <c r="M11" s="2"/>
      <c r="N11" s="2"/>
      <c r="O11" s="2"/>
      <c r="P11" s="2"/>
      <c r="Q11" s="2"/>
      <c r="R11" s="2"/>
      <c r="S11" s="2"/>
    </row>
    <row r="12" spans="1:19" ht="12.75" customHeight="1">
      <c r="A12" s="1"/>
      <c r="B12" s="23" t="s">
        <v>30</v>
      </c>
      <c r="C12" s="24">
        <f t="shared" ref="C12:G12" si="0">+C13+C20+C22</f>
        <v>313724138.19614398</v>
      </c>
      <c r="D12" s="24">
        <f t="shared" si="0"/>
        <v>0</v>
      </c>
      <c r="E12" s="25">
        <f t="shared" si="0"/>
        <v>313724138.19614398</v>
      </c>
      <c r="F12" s="26">
        <f t="shared" si="0"/>
        <v>7200</v>
      </c>
      <c r="G12" s="24">
        <f t="shared" si="0"/>
        <v>4800</v>
      </c>
      <c r="H12" s="2"/>
      <c r="I12" s="2"/>
      <c r="J12" s="2"/>
      <c r="K12" s="2"/>
      <c r="L12" s="2"/>
      <c r="M12" s="2"/>
      <c r="N12" s="2"/>
      <c r="O12" s="2"/>
      <c r="P12" s="2"/>
      <c r="Q12" s="2"/>
      <c r="R12" s="2"/>
      <c r="S12" s="2"/>
    </row>
    <row r="13" spans="1:19" ht="12.75" customHeight="1">
      <c r="A13" s="1"/>
      <c r="B13" s="27" t="s">
        <v>31</v>
      </c>
      <c r="C13" s="28">
        <f t="shared" ref="C13:G13" si="1">SUM(C14:C19)</f>
        <v>313724138.19614398</v>
      </c>
      <c r="D13" s="28">
        <f t="shared" si="1"/>
        <v>0</v>
      </c>
      <c r="E13" s="29">
        <f t="shared" si="1"/>
        <v>313724138.19614398</v>
      </c>
      <c r="F13" s="30">
        <f t="shared" si="1"/>
        <v>7200</v>
      </c>
      <c r="G13" s="28">
        <f t="shared" si="1"/>
        <v>4800</v>
      </c>
      <c r="H13" s="2"/>
      <c r="I13" s="2"/>
      <c r="J13" s="2"/>
      <c r="K13" s="2"/>
      <c r="L13" s="2"/>
      <c r="M13" s="2"/>
      <c r="N13" s="2"/>
      <c r="O13" s="2"/>
      <c r="P13" s="2"/>
      <c r="Q13" s="2"/>
      <c r="R13" s="2"/>
      <c r="S13" s="2"/>
    </row>
    <row r="14" spans="1:19" ht="12.75" customHeight="1">
      <c r="A14" s="1"/>
      <c r="B14" s="31" t="s">
        <v>32</v>
      </c>
      <c r="C14" s="32">
        <f>'Memoría de cálculo RRHH'!C29</f>
        <v>38947041.76534079</v>
      </c>
      <c r="D14" s="32">
        <f>'Memoría de cálculo RRHH'!D29</f>
        <v>0</v>
      </c>
      <c r="E14" s="33">
        <f>'Memoría de cálculo RRHH'!E29</f>
        <v>38947041.76534079</v>
      </c>
      <c r="F14" s="34">
        <f>'Memoría de cálculo RRHH'!F29</f>
        <v>0</v>
      </c>
      <c r="G14" s="32">
        <f>'Memoría de cálculo RRHH'!G29</f>
        <v>0</v>
      </c>
      <c r="H14" s="2"/>
      <c r="I14" s="2"/>
      <c r="J14" s="2"/>
      <c r="K14" s="2"/>
      <c r="L14" s="2"/>
      <c r="M14" s="2"/>
      <c r="N14" s="2"/>
      <c r="O14" s="2"/>
      <c r="P14" s="2"/>
      <c r="Q14" s="2"/>
      <c r="R14" s="2"/>
      <c r="S14" s="2"/>
    </row>
    <row r="15" spans="1:19" ht="12.75" customHeight="1">
      <c r="A15" s="1"/>
      <c r="B15" s="31" t="s">
        <v>33</v>
      </c>
      <c r="C15" s="32">
        <f>'Memoría de cálculo RRHH'!C30</f>
        <v>29635047.517545596</v>
      </c>
      <c r="D15" s="32">
        <f>'Memoría de cálculo RRHH'!D30</f>
        <v>0</v>
      </c>
      <c r="E15" s="33">
        <f>'Memoría de cálculo RRHH'!E30</f>
        <v>29635047.517545596</v>
      </c>
      <c r="F15" s="34">
        <f>'Memoría de cálculo RRHH'!F30</f>
        <v>7200</v>
      </c>
      <c r="G15" s="32">
        <f>'Memoría de cálculo RRHH'!G30</f>
        <v>4800</v>
      </c>
      <c r="H15" s="2"/>
      <c r="I15" s="2"/>
      <c r="J15" s="2"/>
      <c r="K15" s="2"/>
      <c r="L15" s="2"/>
      <c r="M15" s="2"/>
      <c r="N15" s="2"/>
      <c r="O15" s="2"/>
      <c r="P15" s="2"/>
      <c r="Q15" s="2"/>
      <c r="R15" s="2"/>
      <c r="S15" s="2"/>
    </row>
    <row r="16" spans="1:19" ht="12.75" customHeight="1">
      <c r="A16" s="1"/>
      <c r="B16" s="31" t="s">
        <v>34</v>
      </c>
      <c r="C16" s="32">
        <f>'Memoría de cálculo RRHH'!C31</f>
        <v>167206944.09575522</v>
      </c>
      <c r="D16" s="32">
        <f>'Memoría de cálculo RRHH'!D31</f>
        <v>0</v>
      </c>
      <c r="E16" s="33">
        <f>'Memoría de cálculo RRHH'!E31</f>
        <v>167206944.09575522</v>
      </c>
      <c r="F16" s="34">
        <f>'Memoría de cálculo RRHH'!F31</f>
        <v>0</v>
      </c>
      <c r="G16" s="32">
        <f>'Memoría de cálculo RRHH'!G31</f>
        <v>0</v>
      </c>
      <c r="H16" s="2"/>
      <c r="I16" s="2"/>
      <c r="J16" s="2"/>
      <c r="K16" s="2"/>
      <c r="L16" s="2"/>
      <c r="M16" s="2"/>
      <c r="N16" s="2"/>
      <c r="O16" s="2"/>
      <c r="P16" s="2"/>
      <c r="Q16" s="2"/>
      <c r="R16" s="2"/>
      <c r="S16" s="2"/>
    </row>
    <row r="17" spans="1:19" ht="12.75" customHeight="1">
      <c r="A17" s="1"/>
      <c r="B17" s="31" t="s">
        <v>35</v>
      </c>
      <c r="C17" s="32">
        <f>'Memoría de cálculo RRHH'!C32</f>
        <v>41160695.386262394</v>
      </c>
      <c r="D17" s="32">
        <f>'Memoría de cálculo RRHH'!D32</f>
        <v>0</v>
      </c>
      <c r="E17" s="33">
        <f>'Memoría de cálculo RRHH'!E32</f>
        <v>41160695.386262394</v>
      </c>
      <c r="F17" s="34">
        <f>'Memoría de cálculo RRHH'!F32</f>
        <v>0</v>
      </c>
      <c r="G17" s="32">
        <f>'Memoría de cálculo RRHH'!G32</f>
        <v>0</v>
      </c>
      <c r="H17" s="2"/>
      <c r="I17" s="2"/>
      <c r="J17" s="2"/>
      <c r="K17" s="2"/>
      <c r="L17" s="2"/>
      <c r="M17" s="2"/>
      <c r="N17" s="2"/>
      <c r="O17" s="2"/>
      <c r="P17" s="2"/>
      <c r="Q17" s="2"/>
      <c r="R17" s="2"/>
      <c r="S17" s="2"/>
    </row>
    <row r="18" spans="1:19" ht="12.75" customHeight="1">
      <c r="A18" s="1"/>
      <c r="B18" s="35" t="s">
        <v>36</v>
      </c>
      <c r="C18" s="32">
        <f>'Memoría de cálculo RRHH'!C33</f>
        <v>24516272.954159997</v>
      </c>
      <c r="D18" s="32">
        <f>'Memoría de cálculo RRHH'!D33</f>
        <v>0</v>
      </c>
      <c r="E18" s="33">
        <f>'Memoría de cálculo RRHH'!E33</f>
        <v>24516272.954159997</v>
      </c>
      <c r="F18" s="34">
        <f>'Memoría de cálculo RRHH'!F33</f>
        <v>0</v>
      </c>
      <c r="G18" s="32">
        <f>'Memoría de cálculo RRHH'!G33</f>
        <v>0</v>
      </c>
      <c r="H18" s="2"/>
      <c r="I18" s="2"/>
      <c r="J18" s="2"/>
      <c r="K18" s="2"/>
      <c r="L18" s="2"/>
      <c r="M18" s="2"/>
      <c r="N18" s="2"/>
      <c r="O18" s="2"/>
      <c r="P18" s="2"/>
      <c r="Q18" s="2"/>
      <c r="R18" s="2"/>
      <c r="S18" s="2"/>
    </row>
    <row r="19" spans="1:19" ht="12.75" customHeight="1">
      <c r="A19" s="1"/>
      <c r="B19" s="36" t="s">
        <v>37</v>
      </c>
      <c r="C19" s="32">
        <f>'Memoría de cálculo RRHH'!C34</f>
        <v>12258136.477079999</v>
      </c>
      <c r="D19" s="32">
        <f>'Memoría de cálculo RRHH'!D34</f>
        <v>0</v>
      </c>
      <c r="E19" s="33">
        <f>'Memoría de cálculo RRHH'!E34</f>
        <v>12258136.477079999</v>
      </c>
      <c r="F19" s="34">
        <f>'Memoría de cálculo RRHH'!F34</f>
        <v>0</v>
      </c>
      <c r="G19" s="32">
        <f>'Memoría de cálculo RRHH'!G34</f>
        <v>0</v>
      </c>
      <c r="H19" s="2"/>
      <c r="I19" s="2"/>
      <c r="J19" s="2"/>
      <c r="K19" s="2"/>
      <c r="L19" s="2"/>
      <c r="M19" s="2"/>
      <c r="N19" s="2"/>
      <c r="O19" s="2"/>
      <c r="P19" s="2"/>
      <c r="Q19" s="2"/>
      <c r="R19" s="2"/>
      <c r="S19" s="2"/>
    </row>
    <row r="20" spans="1:19" ht="12.75" customHeight="1">
      <c r="A20" s="1"/>
      <c r="B20" s="27" t="s">
        <v>38</v>
      </c>
      <c r="C20" s="28">
        <f t="shared" ref="C20:G20" si="2">SUM(C21)</f>
        <v>0</v>
      </c>
      <c r="D20" s="28">
        <f t="shared" si="2"/>
        <v>0</v>
      </c>
      <c r="E20" s="29">
        <f t="shared" si="2"/>
        <v>0</v>
      </c>
      <c r="F20" s="30">
        <f t="shared" si="2"/>
        <v>0</v>
      </c>
      <c r="G20" s="28">
        <f t="shared" si="2"/>
        <v>0</v>
      </c>
      <c r="H20" s="2"/>
      <c r="I20" s="2"/>
      <c r="J20" s="2"/>
      <c r="K20" s="2"/>
      <c r="L20" s="2"/>
      <c r="M20" s="2"/>
      <c r="N20" s="2"/>
      <c r="O20" s="2"/>
      <c r="P20" s="2"/>
      <c r="Q20" s="2"/>
      <c r="R20" s="2"/>
      <c r="S20" s="2"/>
    </row>
    <row r="21" spans="1:19" ht="12.75" customHeight="1">
      <c r="A21" s="1"/>
      <c r="B21" s="36" t="s">
        <v>39</v>
      </c>
      <c r="C21" s="37">
        <f>'Memoria Cálculo Provisiones'!O23</f>
        <v>0</v>
      </c>
      <c r="D21" s="37">
        <v>0</v>
      </c>
      <c r="E21" s="38">
        <f t="shared" ref="E21:E23" si="3">SUM(C21)</f>
        <v>0</v>
      </c>
      <c r="F21" s="39"/>
      <c r="G21" s="37"/>
      <c r="H21" s="2"/>
      <c r="I21" s="2"/>
      <c r="J21" s="2"/>
      <c r="K21" s="2"/>
      <c r="L21" s="2"/>
      <c r="M21" s="2"/>
      <c r="N21" s="2"/>
      <c r="O21" s="2"/>
      <c r="P21" s="2"/>
      <c r="Q21" s="2"/>
      <c r="R21" s="2"/>
      <c r="S21" s="2"/>
    </row>
    <row r="22" spans="1:19" ht="12.75" customHeight="1">
      <c r="A22" s="1"/>
      <c r="B22" s="27" t="s">
        <v>40</v>
      </c>
      <c r="C22" s="28">
        <f>SUM(C23)</f>
        <v>0</v>
      </c>
      <c r="D22" s="28"/>
      <c r="E22" s="29">
        <f t="shared" si="3"/>
        <v>0</v>
      </c>
      <c r="F22" s="30">
        <f t="shared" ref="F22:G22" si="4">SUM(D22)</f>
        <v>0</v>
      </c>
      <c r="G22" s="28">
        <f t="shared" si="4"/>
        <v>0</v>
      </c>
      <c r="H22" s="2"/>
      <c r="I22" s="2"/>
      <c r="J22" s="2"/>
      <c r="K22" s="2"/>
      <c r="L22" s="2"/>
      <c r="M22" s="2"/>
      <c r="N22" s="2"/>
      <c r="O22" s="2"/>
      <c r="P22" s="2"/>
      <c r="Q22" s="2"/>
      <c r="R22" s="2"/>
      <c r="S22" s="2"/>
    </row>
    <row r="23" spans="1:19" ht="12.75" customHeight="1">
      <c r="A23" s="1"/>
      <c r="B23" s="40" t="s">
        <v>41</v>
      </c>
      <c r="C23" s="41">
        <f>'Memoria Cálculo Provisiones'!P44</f>
        <v>0</v>
      </c>
      <c r="D23" s="42">
        <v>0</v>
      </c>
      <c r="E23" s="43">
        <f t="shared" si="3"/>
        <v>0</v>
      </c>
      <c r="F23" s="44"/>
      <c r="G23" s="42"/>
      <c r="H23" s="2"/>
      <c r="I23" s="2"/>
      <c r="J23" s="2"/>
      <c r="K23" s="2"/>
      <c r="L23" s="2"/>
      <c r="M23" s="2"/>
      <c r="N23" s="2"/>
      <c r="O23" s="2"/>
      <c r="P23" s="2"/>
      <c r="Q23" s="2"/>
      <c r="R23" s="2"/>
      <c r="S23" s="2"/>
    </row>
    <row r="24" spans="1:19" ht="12.75" customHeight="1">
      <c r="A24" s="1"/>
      <c r="B24" s="45" t="s">
        <v>42</v>
      </c>
      <c r="C24" s="46">
        <f t="shared" ref="C24:G24" si="5">SUM(C25:C36)</f>
        <v>0</v>
      </c>
      <c r="D24" s="46">
        <f t="shared" si="5"/>
        <v>0</v>
      </c>
      <c r="E24" s="47">
        <f t="shared" si="5"/>
        <v>0</v>
      </c>
      <c r="F24" s="48">
        <f t="shared" si="5"/>
        <v>0</v>
      </c>
      <c r="G24" s="46">
        <f t="shared" si="5"/>
        <v>0</v>
      </c>
      <c r="H24" s="2"/>
      <c r="I24" s="2"/>
      <c r="J24" s="2"/>
      <c r="K24" s="2"/>
      <c r="L24" s="2"/>
      <c r="M24" s="2"/>
      <c r="N24" s="2"/>
      <c r="O24" s="2"/>
      <c r="P24" s="2"/>
      <c r="Q24" s="2"/>
      <c r="R24" s="2"/>
      <c r="S24" s="2"/>
    </row>
    <row r="25" spans="1:19" ht="12.75" customHeight="1">
      <c r="A25" s="1"/>
      <c r="B25" s="31" t="s">
        <v>43</v>
      </c>
      <c r="C25" s="49">
        <f>'Memoría de calculo Operación '!F11</f>
        <v>0</v>
      </c>
      <c r="D25" s="49">
        <f>'Memoría de calculo Operación '!G11</f>
        <v>0</v>
      </c>
      <c r="E25" s="50">
        <f>'Memoría de calculo Operación '!H11</f>
        <v>0</v>
      </c>
      <c r="F25" s="51">
        <f>'Memoría de calculo Operación '!I11</f>
        <v>0</v>
      </c>
      <c r="G25" s="49">
        <f>'Memoría de calculo Operación '!J11</f>
        <v>0</v>
      </c>
      <c r="H25" s="2"/>
      <c r="I25" s="2"/>
      <c r="J25" s="2"/>
      <c r="K25" s="2"/>
      <c r="L25" s="2"/>
      <c r="M25" s="2"/>
      <c r="N25" s="2"/>
      <c r="O25" s="2"/>
      <c r="P25" s="2"/>
      <c r="Q25" s="2"/>
      <c r="R25" s="2"/>
      <c r="S25" s="2"/>
    </row>
    <row r="26" spans="1:19" ht="12.75" customHeight="1">
      <c r="A26" s="1"/>
      <c r="B26" s="31" t="s">
        <v>44</v>
      </c>
      <c r="C26" s="49">
        <f>'Memoría de calculo Operación '!F18</f>
        <v>0</v>
      </c>
      <c r="D26" s="49">
        <f>'Memoría de calculo Operación '!G18</f>
        <v>0</v>
      </c>
      <c r="E26" s="50">
        <f>'Memoría de calculo Operación '!H18</f>
        <v>0</v>
      </c>
      <c r="F26" s="51">
        <f>'Memoría de calculo Operación '!I18</f>
        <v>0</v>
      </c>
      <c r="G26" s="49">
        <f>'Memoría de calculo Operación '!J18</f>
        <v>0</v>
      </c>
      <c r="H26" s="2"/>
      <c r="I26" s="2"/>
      <c r="J26" s="2"/>
      <c r="K26" s="2"/>
      <c r="L26" s="2"/>
      <c r="M26" s="2"/>
      <c r="N26" s="2"/>
      <c r="O26" s="2"/>
      <c r="P26" s="2"/>
      <c r="Q26" s="2"/>
      <c r="R26" s="2"/>
      <c r="S26" s="2"/>
    </row>
    <row r="27" spans="1:19" ht="12.75" customHeight="1">
      <c r="A27" s="1"/>
      <c r="B27" s="31" t="s">
        <v>45</v>
      </c>
      <c r="C27" s="49">
        <f>'Memoría de calculo Operación '!F25</f>
        <v>0</v>
      </c>
      <c r="D27" s="49">
        <f>'Memoría de calculo Operación '!G25</f>
        <v>0</v>
      </c>
      <c r="E27" s="50">
        <f>'Memoría de calculo Operación '!H25</f>
        <v>0</v>
      </c>
      <c r="F27" s="51">
        <f>'Memoría de calculo Operación '!I25</f>
        <v>0</v>
      </c>
      <c r="G27" s="49">
        <f>'Memoría de calculo Operación '!J25</f>
        <v>0</v>
      </c>
      <c r="H27" s="2"/>
      <c r="I27" s="2"/>
      <c r="J27" s="2"/>
      <c r="K27" s="2"/>
      <c r="L27" s="2"/>
      <c r="M27" s="2"/>
      <c r="N27" s="2"/>
      <c r="O27" s="2"/>
      <c r="P27" s="2"/>
      <c r="Q27" s="2"/>
      <c r="R27" s="2"/>
      <c r="S27" s="2"/>
    </row>
    <row r="28" spans="1:19" ht="12.75" customHeight="1">
      <c r="A28" s="1"/>
      <c r="B28" s="31" t="s">
        <v>46</v>
      </c>
      <c r="C28" s="49">
        <f>'Memoría de calculo Operación '!F32</f>
        <v>0</v>
      </c>
      <c r="D28" s="49">
        <f>'Memoría de calculo Operación '!G32</f>
        <v>0</v>
      </c>
      <c r="E28" s="50">
        <f>'Memoría de calculo Operación '!H32</f>
        <v>0</v>
      </c>
      <c r="F28" s="51">
        <f>'Memoría de calculo Operación '!I32</f>
        <v>0</v>
      </c>
      <c r="G28" s="49">
        <f>'Memoría de calculo Operación '!J32</f>
        <v>0</v>
      </c>
      <c r="H28" s="2"/>
      <c r="I28" s="2"/>
      <c r="J28" s="2"/>
      <c r="K28" s="2"/>
      <c r="L28" s="2"/>
      <c r="M28" s="2"/>
      <c r="N28" s="2"/>
      <c r="O28" s="2"/>
      <c r="P28" s="2"/>
      <c r="Q28" s="2"/>
      <c r="R28" s="2"/>
      <c r="S28" s="2"/>
    </row>
    <row r="29" spans="1:19" ht="12.75" customHeight="1">
      <c r="A29" s="1"/>
      <c r="B29" s="31" t="s">
        <v>47</v>
      </c>
      <c r="C29" s="49">
        <f>'Memoría de calculo Operación '!F39</f>
        <v>0</v>
      </c>
      <c r="D29" s="49">
        <f>'Memoría de calculo Operación '!G39</f>
        <v>0</v>
      </c>
      <c r="E29" s="50">
        <f>'Memoría de calculo Operación '!H39</f>
        <v>0</v>
      </c>
      <c r="F29" s="51">
        <f>'Memoría de calculo Operación '!I39</f>
        <v>0</v>
      </c>
      <c r="G29" s="49">
        <f>'Memoría de calculo Operación '!J39</f>
        <v>0</v>
      </c>
      <c r="H29" s="2"/>
      <c r="I29" s="2"/>
      <c r="J29" s="2"/>
      <c r="K29" s="2"/>
      <c r="L29" s="2"/>
      <c r="M29" s="2"/>
      <c r="N29" s="2"/>
      <c r="O29" s="2"/>
      <c r="P29" s="2"/>
      <c r="Q29" s="2"/>
      <c r="R29" s="2"/>
      <c r="S29" s="2"/>
    </row>
    <row r="30" spans="1:19" ht="12.75" customHeight="1">
      <c r="A30" s="1"/>
      <c r="B30" s="31" t="s">
        <v>48</v>
      </c>
      <c r="C30" s="49">
        <f>'Memoría de calculo Operación '!F46</f>
        <v>0</v>
      </c>
      <c r="D30" s="49">
        <f>'Memoría de calculo Operación '!G46</f>
        <v>0</v>
      </c>
      <c r="E30" s="50">
        <f>'Memoría de calculo Operación '!H46</f>
        <v>0</v>
      </c>
      <c r="F30" s="51">
        <f>'Memoría de calculo Operación '!I46</f>
        <v>0</v>
      </c>
      <c r="G30" s="49">
        <f>'Memoría de calculo Operación '!J46</f>
        <v>0</v>
      </c>
      <c r="H30" s="2"/>
      <c r="I30" s="2"/>
      <c r="J30" s="2"/>
      <c r="K30" s="2"/>
      <c r="L30" s="2"/>
      <c r="M30" s="2"/>
      <c r="N30" s="2"/>
      <c r="O30" s="2"/>
      <c r="P30" s="2"/>
      <c r="Q30" s="2"/>
      <c r="R30" s="2"/>
      <c r="S30" s="2"/>
    </row>
    <row r="31" spans="1:19" ht="12.75" customHeight="1">
      <c r="A31" s="1"/>
      <c r="B31" s="31" t="s">
        <v>49</v>
      </c>
      <c r="C31" s="49">
        <f>'Memoría de calculo Operación '!F53</f>
        <v>0</v>
      </c>
      <c r="D31" s="49">
        <f>'Memoría de calculo Operación '!G53</f>
        <v>0</v>
      </c>
      <c r="E31" s="50">
        <f>'Memoría de calculo Operación '!H53</f>
        <v>0</v>
      </c>
      <c r="F31" s="51">
        <f>'Memoría de calculo Operación '!I53</f>
        <v>0</v>
      </c>
      <c r="G31" s="49">
        <f>'Memoría de calculo Operación '!J53</f>
        <v>0</v>
      </c>
      <c r="H31" s="2"/>
      <c r="I31" s="2"/>
      <c r="J31" s="2"/>
      <c r="K31" s="2"/>
      <c r="L31" s="2"/>
      <c r="M31" s="2"/>
      <c r="N31" s="2"/>
      <c r="O31" s="2"/>
      <c r="P31" s="2"/>
      <c r="Q31" s="2"/>
      <c r="R31" s="2"/>
      <c r="S31" s="2"/>
    </row>
    <row r="32" spans="1:19" ht="12.75" customHeight="1">
      <c r="A32" s="1"/>
      <c r="B32" s="31" t="s">
        <v>50</v>
      </c>
      <c r="C32" s="49">
        <f>'Memoría de calculo Operación '!F79</f>
        <v>0</v>
      </c>
      <c r="D32" s="49">
        <f>'Memoría de calculo Operación '!G79</f>
        <v>0</v>
      </c>
      <c r="E32" s="50">
        <f>'Memoría de calculo Operación '!H79</f>
        <v>0</v>
      </c>
      <c r="F32" s="51">
        <f>'Memoría de calculo Operación '!I79</f>
        <v>0</v>
      </c>
      <c r="G32" s="49">
        <f>'Memoría de calculo Operación '!J79</f>
        <v>0</v>
      </c>
      <c r="H32" s="2"/>
      <c r="I32" s="2"/>
      <c r="J32" s="2"/>
      <c r="K32" s="2"/>
      <c r="L32" s="2"/>
      <c r="M32" s="2"/>
      <c r="N32" s="2"/>
      <c r="O32" s="2"/>
      <c r="P32" s="2"/>
      <c r="Q32" s="2"/>
      <c r="R32" s="2"/>
      <c r="S32" s="2"/>
    </row>
    <row r="33" spans="1:19" ht="12.75" customHeight="1">
      <c r="A33" s="1"/>
      <c r="B33" s="31" t="s">
        <v>51</v>
      </c>
      <c r="C33" s="49">
        <f>'Memoría de calculo Operación '!F65+'Memoría de calculo Operación '!F72</f>
        <v>0</v>
      </c>
      <c r="D33" s="49">
        <f>'Memoría de calculo Operación '!G65+'Memoría de calculo Operación '!G72</f>
        <v>0</v>
      </c>
      <c r="E33" s="50">
        <f>'Memoría de calculo Operación '!H65+'Memoría de calculo Operación '!H72</f>
        <v>0</v>
      </c>
      <c r="F33" s="51">
        <f>'Memoría de calculo Operación '!I65</f>
        <v>0</v>
      </c>
      <c r="G33" s="49">
        <f>'Memoría de calculo Operación '!J65</f>
        <v>0</v>
      </c>
      <c r="H33" s="2"/>
      <c r="I33" s="2"/>
      <c r="J33" s="2"/>
      <c r="K33" s="2"/>
      <c r="L33" s="2"/>
      <c r="M33" s="2"/>
      <c r="N33" s="2"/>
      <c r="O33" s="2"/>
      <c r="P33" s="2"/>
      <c r="Q33" s="2"/>
      <c r="R33" s="2"/>
      <c r="S33" s="2"/>
    </row>
    <row r="34" spans="1:19" ht="12.75" customHeight="1">
      <c r="A34" s="1"/>
      <c r="B34" s="31" t="s">
        <v>52</v>
      </c>
      <c r="C34" s="52">
        <f>'Memoría de calculo Operación '!F93</f>
        <v>0</v>
      </c>
      <c r="D34" s="52">
        <f>'Memoría de calculo Operación '!G93</f>
        <v>0</v>
      </c>
      <c r="E34" s="53">
        <f>'Memoría de calculo Operación '!H93</f>
        <v>0</v>
      </c>
      <c r="F34" s="54">
        <f>'Memoría de calculo Operación '!I93</f>
        <v>0</v>
      </c>
      <c r="G34" s="52">
        <f>'Memoría de calculo Operación '!J93</f>
        <v>0</v>
      </c>
      <c r="H34" s="2"/>
      <c r="I34" s="2"/>
      <c r="J34" s="2"/>
      <c r="K34" s="2"/>
      <c r="L34" s="2"/>
      <c r="M34" s="2"/>
      <c r="N34" s="2"/>
      <c r="O34" s="2"/>
      <c r="P34" s="2"/>
      <c r="Q34" s="2"/>
      <c r="R34" s="2"/>
      <c r="S34" s="2"/>
    </row>
    <row r="35" spans="1:19" ht="12.75" customHeight="1">
      <c r="A35" s="1"/>
      <c r="B35" s="31" t="s">
        <v>53</v>
      </c>
      <c r="C35" s="49">
        <f>'Memoría de calculo Operación '!F86</f>
        <v>0</v>
      </c>
      <c r="D35" s="49">
        <f>'Memoría de calculo Operación '!G86</f>
        <v>0</v>
      </c>
      <c r="E35" s="50">
        <f>'Memoría de calculo Operación '!H86</f>
        <v>0</v>
      </c>
      <c r="F35" s="51">
        <f>'Memoría de calculo Operación '!I86</f>
        <v>0</v>
      </c>
      <c r="G35" s="49">
        <f>'Memoría de calculo Operación '!J86</f>
        <v>0</v>
      </c>
      <c r="H35" s="2"/>
      <c r="I35" s="2"/>
      <c r="J35" s="2"/>
      <c r="K35" s="2"/>
      <c r="L35" s="2"/>
      <c r="M35" s="2"/>
      <c r="N35" s="2"/>
      <c r="O35" s="2"/>
      <c r="P35" s="2"/>
      <c r="Q35" s="2"/>
      <c r="R35" s="2"/>
      <c r="S35" s="2"/>
    </row>
    <row r="36" spans="1:19" ht="12.75" customHeight="1">
      <c r="A36" s="1"/>
      <c r="B36" s="31" t="s">
        <v>54</v>
      </c>
      <c r="C36" s="49">
        <f>'Memoría de calculo Operación '!F100</f>
        <v>0</v>
      </c>
      <c r="D36" s="49">
        <f>'Memoría de calculo Operación '!G100</f>
        <v>0</v>
      </c>
      <c r="E36" s="50">
        <f>'Memoría de calculo Operación '!H100</f>
        <v>0</v>
      </c>
      <c r="F36" s="51">
        <f>'Memoría de calculo Operación '!I100</f>
        <v>0</v>
      </c>
      <c r="G36" s="49">
        <f>'Memoría de calculo Operación '!J100</f>
        <v>0</v>
      </c>
      <c r="H36" s="2"/>
      <c r="I36" s="2"/>
      <c r="J36" s="2"/>
      <c r="K36" s="2"/>
      <c r="L36" s="2"/>
      <c r="M36" s="2"/>
      <c r="N36" s="2"/>
      <c r="O36" s="2"/>
      <c r="P36" s="2"/>
      <c r="Q36" s="2"/>
      <c r="R36" s="2"/>
      <c r="S36" s="2"/>
    </row>
    <row r="37" spans="1:19" ht="12.75" customHeight="1">
      <c r="A37" s="1"/>
      <c r="B37" s="55" t="s">
        <v>55</v>
      </c>
      <c r="C37" s="56">
        <f t="shared" ref="C37:G37" si="6">+C12+C24</f>
        <v>313724138.19614398</v>
      </c>
      <c r="D37" s="56">
        <f t="shared" si="6"/>
        <v>0</v>
      </c>
      <c r="E37" s="57">
        <f t="shared" si="6"/>
        <v>313724138.19614398</v>
      </c>
      <c r="F37" s="58">
        <f t="shared" si="6"/>
        <v>7200</v>
      </c>
      <c r="G37" s="56">
        <f t="shared" si="6"/>
        <v>4800</v>
      </c>
      <c r="H37" s="2"/>
      <c r="I37" s="2"/>
      <c r="J37" s="2"/>
      <c r="K37" s="2"/>
      <c r="L37" s="2"/>
      <c r="M37" s="2"/>
      <c r="N37" s="2"/>
      <c r="O37" s="2"/>
      <c r="P37" s="2"/>
      <c r="Q37" s="2"/>
      <c r="R37" s="2"/>
      <c r="S37" s="2"/>
    </row>
    <row r="38" spans="1:19" ht="12.75" customHeight="1">
      <c r="A38" s="1"/>
      <c r="B38" s="59" t="s">
        <v>56</v>
      </c>
      <c r="C38" s="60">
        <f t="shared" ref="C38:G38" si="7">SUM(C39:C40)</f>
        <v>31372413.819614399</v>
      </c>
      <c r="D38" s="60">
        <f t="shared" si="7"/>
        <v>0</v>
      </c>
      <c r="E38" s="61">
        <f t="shared" si="7"/>
        <v>31372413.819614399</v>
      </c>
      <c r="F38" s="62">
        <f t="shared" si="7"/>
        <v>0</v>
      </c>
      <c r="G38" s="60">
        <f t="shared" si="7"/>
        <v>0</v>
      </c>
      <c r="H38" s="2"/>
      <c r="I38" s="2"/>
      <c r="J38" s="2"/>
      <c r="K38" s="2"/>
      <c r="L38" s="2"/>
      <c r="M38" s="2"/>
      <c r="N38" s="2"/>
      <c r="O38" s="2"/>
      <c r="P38" s="2"/>
      <c r="Q38" s="2"/>
      <c r="R38" s="2"/>
      <c r="S38" s="2"/>
    </row>
    <row r="39" spans="1:19" ht="25.5" customHeight="1">
      <c r="A39" s="1"/>
      <c r="B39" s="31" t="s">
        <v>57</v>
      </c>
      <c r="C39" s="52">
        <f>'Memoria de cálculo Administraci'!C9</f>
        <v>0</v>
      </c>
      <c r="D39" s="52">
        <f>'Memoria de cálculo Administraci'!D9</f>
        <v>0</v>
      </c>
      <c r="E39" s="50">
        <f>'Memoria de cálculo Administraci'!E9</f>
        <v>0</v>
      </c>
      <c r="F39" s="51">
        <f>'Memoria de cálculo Administraci'!F9</f>
        <v>0</v>
      </c>
      <c r="G39" s="52">
        <f>'Memoria de cálculo Administraci'!G9</f>
        <v>0</v>
      </c>
      <c r="H39" s="2"/>
      <c r="I39" s="2"/>
      <c r="J39" s="2"/>
      <c r="K39" s="2"/>
      <c r="L39" s="2"/>
      <c r="M39" s="2"/>
      <c r="N39" s="2"/>
      <c r="O39" s="2"/>
      <c r="P39" s="2"/>
      <c r="Q39" s="2"/>
      <c r="R39" s="2"/>
      <c r="S39" s="2"/>
    </row>
    <row r="40" spans="1:19" ht="12.75" customHeight="1">
      <c r="A40" s="1"/>
      <c r="B40" s="31" t="s">
        <v>58</v>
      </c>
      <c r="C40" s="49">
        <f>C37*0.1</f>
        <v>31372413.819614399</v>
      </c>
      <c r="D40" s="63"/>
      <c r="E40" s="50">
        <f>+C40</f>
        <v>31372413.819614399</v>
      </c>
      <c r="F40" s="51"/>
      <c r="G40" s="49"/>
      <c r="H40" s="2"/>
      <c r="I40" s="2"/>
      <c r="J40" s="2"/>
      <c r="K40" s="2"/>
      <c r="L40" s="2"/>
      <c r="M40" s="2"/>
      <c r="N40" s="2"/>
      <c r="O40" s="2"/>
      <c r="P40" s="2"/>
      <c r="Q40" s="2"/>
      <c r="R40" s="2"/>
      <c r="S40" s="2"/>
    </row>
    <row r="41" spans="1:19" ht="12.75" customHeight="1">
      <c r="A41" s="1"/>
      <c r="B41" s="64" t="s">
        <v>59</v>
      </c>
      <c r="C41" s="60">
        <f t="shared" ref="C41:G41" si="8">C37+C38</f>
        <v>345096552.0157584</v>
      </c>
      <c r="D41" s="60">
        <f t="shared" si="8"/>
        <v>0</v>
      </c>
      <c r="E41" s="61">
        <f t="shared" si="8"/>
        <v>345096552.0157584</v>
      </c>
      <c r="F41" s="62">
        <f t="shared" si="8"/>
        <v>7200</v>
      </c>
      <c r="G41" s="60">
        <f t="shared" si="8"/>
        <v>4800</v>
      </c>
      <c r="H41" s="2"/>
      <c r="I41" s="2"/>
      <c r="J41" s="2"/>
      <c r="K41" s="2"/>
      <c r="L41" s="2"/>
      <c r="M41" s="2"/>
      <c r="N41" s="2"/>
      <c r="O41" s="2"/>
      <c r="P41" s="2"/>
      <c r="Q41" s="2"/>
      <c r="R41" s="2"/>
      <c r="S41" s="2"/>
    </row>
    <row r="42" spans="1:19" ht="12.75" customHeight="1">
      <c r="A42" s="1"/>
      <c r="B42" s="65" t="s">
        <v>60</v>
      </c>
      <c r="C42" s="66">
        <f>'Memoria Cálculo Provisiones'!L23</f>
        <v>0</v>
      </c>
      <c r="D42" s="66"/>
      <c r="E42" s="67">
        <f>+C42</f>
        <v>0</v>
      </c>
      <c r="F42" s="68"/>
      <c r="G42" s="66"/>
      <c r="H42" s="2"/>
      <c r="I42" s="2"/>
      <c r="J42" s="2"/>
      <c r="K42" s="2"/>
      <c r="L42" s="2"/>
      <c r="M42" s="2"/>
      <c r="N42" s="2"/>
      <c r="O42" s="2"/>
      <c r="P42" s="2"/>
      <c r="Q42" s="2"/>
      <c r="R42" s="2"/>
      <c r="S42" s="2"/>
    </row>
    <row r="43" spans="1:19" ht="12.75" customHeight="1">
      <c r="A43" s="1"/>
      <c r="B43" s="69" t="s">
        <v>61</v>
      </c>
      <c r="C43" s="70">
        <f t="shared" ref="C43:G43" si="9">C41+C42</f>
        <v>345096552.0157584</v>
      </c>
      <c r="D43" s="70">
        <f t="shared" si="9"/>
        <v>0</v>
      </c>
      <c r="E43" s="71">
        <f t="shared" si="9"/>
        <v>345096552.0157584</v>
      </c>
      <c r="F43" s="72">
        <f t="shared" si="9"/>
        <v>7200</v>
      </c>
      <c r="G43" s="70">
        <f t="shared" si="9"/>
        <v>4800</v>
      </c>
      <c r="H43" s="2"/>
      <c r="I43" s="2"/>
      <c r="J43" s="2"/>
      <c r="K43" s="2"/>
      <c r="L43" s="2"/>
      <c r="M43" s="2"/>
      <c r="N43" s="2"/>
      <c r="O43" s="2"/>
      <c r="P43" s="2"/>
      <c r="Q43" s="2"/>
      <c r="R43" s="2"/>
      <c r="S43" s="2"/>
    </row>
    <row r="44" spans="1:19" ht="12.75" customHeight="1">
      <c r="A44" s="1"/>
      <c r="B44" s="73"/>
      <c r="C44" s="74"/>
      <c r="D44" s="75"/>
      <c r="E44" s="75"/>
      <c r="F44" s="2"/>
      <c r="G44" s="2"/>
      <c r="H44" s="2"/>
      <c r="I44" s="2"/>
      <c r="J44" s="2"/>
      <c r="K44" s="2"/>
      <c r="L44" s="2"/>
      <c r="M44" s="2"/>
      <c r="N44" s="2"/>
      <c r="O44" s="2"/>
      <c r="P44" s="2"/>
      <c r="Q44" s="2"/>
      <c r="R44" s="2"/>
      <c r="S44" s="2"/>
    </row>
    <row r="45" spans="1:19" ht="12.75" customHeight="1">
      <c r="A45" s="1"/>
      <c r="B45" s="73"/>
      <c r="C45" s="74"/>
      <c r="D45" s="75"/>
      <c r="E45" s="75"/>
      <c r="F45" s="2"/>
      <c r="G45" s="2"/>
      <c r="H45" s="2"/>
      <c r="I45" s="2"/>
      <c r="J45" s="2"/>
      <c r="K45" s="2"/>
      <c r="L45" s="2"/>
      <c r="M45" s="2"/>
      <c r="N45" s="2"/>
      <c r="O45" s="2"/>
      <c r="P45" s="2"/>
      <c r="Q45" s="2"/>
      <c r="R45" s="2"/>
      <c r="S45" s="2"/>
    </row>
    <row r="46" spans="1:19" ht="12.75" customHeight="1">
      <c r="A46" s="1"/>
      <c r="B46" s="279" t="s">
        <v>0</v>
      </c>
      <c r="C46" s="281" t="s">
        <v>1</v>
      </c>
      <c r="D46" s="281" t="s">
        <v>2</v>
      </c>
      <c r="E46" s="281" t="s">
        <v>3</v>
      </c>
      <c r="F46" s="282" t="s">
        <v>4</v>
      </c>
      <c r="G46" s="283"/>
      <c r="H46" s="2"/>
      <c r="I46" s="2"/>
      <c r="J46" s="2"/>
      <c r="K46" s="2"/>
      <c r="L46" s="2"/>
      <c r="M46" s="2"/>
      <c r="N46" s="2"/>
      <c r="O46" s="2"/>
      <c r="P46" s="2"/>
      <c r="Q46" s="2"/>
      <c r="R46" s="2"/>
      <c r="S46" s="2"/>
    </row>
    <row r="47" spans="1:19" ht="15.75" customHeight="1">
      <c r="A47" s="1"/>
      <c r="B47" s="280"/>
      <c r="C47" s="276"/>
      <c r="D47" s="276"/>
      <c r="E47" s="276"/>
      <c r="F47" s="3" t="s">
        <v>6</v>
      </c>
      <c r="G47" s="3" t="s">
        <v>7</v>
      </c>
      <c r="H47" s="2"/>
      <c r="I47" s="2"/>
      <c r="J47" s="2"/>
      <c r="K47" s="2"/>
      <c r="L47" s="2"/>
      <c r="M47" s="2"/>
      <c r="N47" s="2"/>
      <c r="O47" s="2"/>
      <c r="P47" s="2"/>
      <c r="Q47" s="2"/>
      <c r="R47" s="2"/>
      <c r="S47" s="2"/>
    </row>
    <row r="48" spans="1:19" ht="12.75" customHeight="1">
      <c r="A48" s="1"/>
      <c r="B48" s="5" t="str">
        <f t="shared" ref="B48:G48" si="10">B12</f>
        <v>A.  RECURSOS HUMANOS</v>
      </c>
      <c r="C48" s="76">
        <f t="shared" si="10"/>
        <v>313724138.19614398</v>
      </c>
      <c r="D48" s="76">
        <f t="shared" si="10"/>
        <v>0</v>
      </c>
      <c r="E48" s="76">
        <f t="shared" si="10"/>
        <v>313724138.19614398</v>
      </c>
      <c r="F48" s="77">
        <f t="shared" si="10"/>
        <v>7200</v>
      </c>
      <c r="G48" s="77">
        <f t="shared" si="10"/>
        <v>4800</v>
      </c>
      <c r="H48" s="2"/>
      <c r="I48" s="2"/>
      <c r="J48" s="2"/>
      <c r="K48" s="2"/>
      <c r="L48" s="2"/>
      <c r="M48" s="2"/>
      <c r="N48" s="2"/>
      <c r="O48" s="2"/>
      <c r="P48" s="2"/>
      <c r="Q48" s="2"/>
      <c r="R48" s="2"/>
      <c r="S48" s="2"/>
    </row>
    <row r="49" spans="1:19" ht="12.75" customHeight="1">
      <c r="A49" s="1"/>
      <c r="B49" s="5" t="str">
        <f t="shared" ref="B49:G49" si="11">B24</f>
        <v>B.  OPERACIÓN</v>
      </c>
      <c r="C49" s="76">
        <f t="shared" si="11"/>
        <v>0</v>
      </c>
      <c r="D49" s="76">
        <f t="shared" si="11"/>
        <v>0</v>
      </c>
      <c r="E49" s="76">
        <f t="shared" si="11"/>
        <v>0</v>
      </c>
      <c r="F49" s="76">
        <f t="shared" si="11"/>
        <v>0</v>
      </c>
      <c r="G49" s="76">
        <f t="shared" si="11"/>
        <v>0</v>
      </c>
      <c r="H49" s="2"/>
      <c r="I49" s="2"/>
      <c r="J49" s="2"/>
      <c r="K49" s="2"/>
      <c r="L49" s="2"/>
      <c r="M49" s="2"/>
      <c r="N49" s="2"/>
      <c r="O49" s="2"/>
      <c r="P49" s="2"/>
      <c r="Q49" s="2"/>
      <c r="R49" s="2"/>
      <c r="S49" s="2"/>
    </row>
    <row r="50" spans="1:19" ht="12.75" customHeight="1">
      <c r="A50" s="1"/>
      <c r="B50" s="78" t="s">
        <v>62</v>
      </c>
      <c r="C50" s="79">
        <f t="shared" ref="C50:G50" si="12">C48+C49</f>
        <v>313724138.19614398</v>
      </c>
      <c r="D50" s="79">
        <f t="shared" si="12"/>
        <v>0</v>
      </c>
      <c r="E50" s="79">
        <f t="shared" si="12"/>
        <v>313724138.19614398</v>
      </c>
      <c r="F50" s="79">
        <f t="shared" si="12"/>
        <v>7200</v>
      </c>
      <c r="G50" s="79">
        <f t="shared" si="12"/>
        <v>4800</v>
      </c>
      <c r="H50" s="2"/>
      <c r="I50" s="2"/>
      <c r="J50" s="2"/>
      <c r="K50" s="2"/>
      <c r="L50" s="2"/>
      <c r="M50" s="2"/>
      <c r="N50" s="2"/>
      <c r="O50" s="2"/>
      <c r="P50" s="2"/>
      <c r="Q50" s="2"/>
      <c r="R50" s="2"/>
      <c r="S50" s="2"/>
    </row>
    <row r="51" spans="1:19" ht="12.75" customHeight="1">
      <c r="A51" s="1"/>
      <c r="B51" s="5" t="str">
        <f t="shared" ref="B51:G51" si="13">B38</f>
        <v>C.  ADMINISTRACIÓN</v>
      </c>
      <c r="C51" s="76">
        <f t="shared" si="13"/>
        <v>31372413.819614399</v>
      </c>
      <c r="D51" s="76">
        <f t="shared" si="13"/>
        <v>0</v>
      </c>
      <c r="E51" s="76">
        <f t="shared" si="13"/>
        <v>31372413.819614399</v>
      </c>
      <c r="F51" s="76">
        <f t="shared" si="13"/>
        <v>0</v>
      </c>
      <c r="G51" s="76">
        <f t="shared" si="13"/>
        <v>0</v>
      </c>
      <c r="H51" s="2"/>
      <c r="I51" s="2"/>
      <c r="J51" s="2"/>
      <c r="K51" s="2"/>
      <c r="L51" s="2"/>
      <c r="M51" s="2"/>
      <c r="N51" s="2"/>
      <c r="O51" s="2"/>
      <c r="P51" s="2"/>
      <c r="Q51" s="2"/>
      <c r="R51" s="2"/>
      <c r="S51" s="2"/>
    </row>
    <row r="52" spans="1:19" ht="12.75" customHeight="1">
      <c r="A52" s="1"/>
      <c r="B52" s="5" t="str">
        <f t="shared" ref="B52:G52" si="14">B41</f>
        <v>D.  PRESUPUESTO TOTAL ANUAL (RRHH + OPERACIÓN + ADMINITRACIÓN)</v>
      </c>
      <c r="C52" s="76">
        <f t="shared" si="14"/>
        <v>345096552.0157584</v>
      </c>
      <c r="D52" s="76">
        <f t="shared" si="14"/>
        <v>0</v>
      </c>
      <c r="E52" s="76">
        <f t="shared" si="14"/>
        <v>345096552.0157584</v>
      </c>
      <c r="F52" s="76">
        <f t="shared" si="14"/>
        <v>7200</v>
      </c>
      <c r="G52" s="76">
        <f t="shared" si="14"/>
        <v>4800</v>
      </c>
      <c r="H52" s="2"/>
      <c r="I52" s="2"/>
      <c r="J52" s="2"/>
      <c r="K52" s="2"/>
      <c r="L52" s="2"/>
      <c r="M52" s="2"/>
      <c r="N52" s="2"/>
      <c r="O52" s="2"/>
      <c r="P52" s="2"/>
      <c r="Q52" s="2"/>
      <c r="R52" s="2"/>
      <c r="S52" s="2"/>
    </row>
    <row r="53" spans="1:19" ht="12.75" customHeight="1">
      <c r="A53" s="1"/>
      <c r="B53" s="80" t="str">
        <f t="shared" ref="B53:G53" si="15">B43</f>
        <v xml:space="preserve"> PRESUPUESTO TOTAL ANUAL + IAS Acumuladas</v>
      </c>
      <c r="C53" s="81">
        <f t="shared" si="15"/>
        <v>345096552.0157584</v>
      </c>
      <c r="D53" s="82">
        <f t="shared" si="15"/>
        <v>0</v>
      </c>
      <c r="E53" s="82">
        <f t="shared" si="15"/>
        <v>345096552.0157584</v>
      </c>
      <c r="F53" s="82">
        <f t="shared" si="15"/>
        <v>7200</v>
      </c>
      <c r="G53" s="82">
        <f t="shared" si="15"/>
        <v>4800</v>
      </c>
      <c r="H53" s="2"/>
      <c r="I53" s="2"/>
      <c r="J53" s="2"/>
      <c r="K53" s="2"/>
      <c r="L53" s="2"/>
      <c r="M53" s="2"/>
      <c r="N53" s="2"/>
      <c r="O53" s="2"/>
      <c r="P53" s="2"/>
      <c r="Q53" s="2"/>
      <c r="R53" s="2"/>
      <c r="S53" s="2"/>
    </row>
    <row r="54" spans="1:19" ht="12.75" customHeight="1">
      <c r="A54" s="1"/>
      <c r="B54" s="9" t="s">
        <v>63</v>
      </c>
      <c r="C54" s="83">
        <f>D50/SUM(C50:D50)</f>
        <v>0</v>
      </c>
      <c r="D54" s="1"/>
      <c r="E54" s="1"/>
      <c r="F54" s="2"/>
      <c r="G54" s="2"/>
      <c r="H54" s="2"/>
      <c r="I54" s="2"/>
      <c r="J54" s="2"/>
      <c r="K54" s="2"/>
      <c r="L54" s="2"/>
      <c r="M54" s="2"/>
      <c r="N54" s="2"/>
      <c r="O54" s="2"/>
      <c r="P54" s="2"/>
      <c r="Q54" s="2"/>
      <c r="R54" s="2"/>
      <c r="S54" s="2"/>
    </row>
    <row r="55" spans="1:19" ht="12.75" customHeight="1">
      <c r="A55" s="1"/>
      <c r="B55" s="11" t="s">
        <v>64</v>
      </c>
      <c r="C55" s="84">
        <f>(F50)/SUM(F50+G50)</f>
        <v>0.6</v>
      </c>
      <c r="D55" s="1"/>
      <c r="E55" s="1"/>
      <c r="F55" s="2"/>
      <c r="G55" s="2"/>
      <c r="H55" s="2"/>
      <c r="I55" s="2"/>
      <c r="J55" s="2"/>
      <c r="K55" s="2"/>
      <c r="L55" s="2"/>
      <c r="M55" s="2"/>
      <c r="N55" s="2"/>
      <c r="O55" s="2"/>
      <c r="P55" s="2"/>
      <c r="Q55" s="2"/>
      <c r="R55" s="2"/>
      <c r="S55" s="2"/>
    </row>
    <row r="56" spans="1:19" ht="12.75" customHeight="1">
      <c r="A56" s="1"/>
      <c r="B56" s="1"/>
      <c r="C56" s="1"/>
      <c r="D56" s="1"/>
      <c r="E56" s="1"/>
      <c r="F56" s="2"/>
      <c r="G56" s="2"/>
      <c r="H56" s="2"/>
      <c r="I56" s="2"/>
      <c r="J56" s="2"/>
      <c r="K56" s="2"/>
      <c r="L56" s="2"/>
      <c r="M56" s="2"/>
      <c r="N56" s="2"/>
      <c r="O56" s="2"/>
      <c r="P56" s="2"/>
      <c r="Q56" s="2"/>
      <c r="R56" s="2"/>
      <c r="S56" s="2"/>
    </row>
    <row r="57" spans="1:19" ht="12.75" customHeight="1">
      <c r="A57" s="1"/>
      <c r="B57" s="1"/>
      <c r="C57" s="1"/>
      <c r="D57" s="1"/>
      <c r="E57" s="1"/>
      <c r="F57" s="2"/>
      <c r="G57" s="2"/>
      <c r="H57" s="2"/>
      <c r="I57" s="2"/>
      <c r="J57" s="2"/>
      <c r="K57" s="2"/>
      <c r="L57" s="2"/>
      <c r="M57" s="2"/>
      <c r="N57" s="2"/>
      <c r="O57" s="2"/>
      <c r="P57" s="2"/>
      <c r="Q57" s="2"/>
      <c r="R57" s="2"/>
      <c r="S57" s="2"/>
    </row>
    <row r="58" spans="1:19" ht="12.75" customHeight="1">
      <c r="A58" s="1"/>
      <c r="B58" s="1"/>
      <c r="C58" s="1"/>
      <c r="D58" s="1"/>
      <c r="E58" s="1"/>
      <c r="F58" s="2"/>
      <c r="G58" s="2"/>
      <c r="H58" s="2"/>
      <c r="I58" s="2"/>
      <c r="J58" s="2"/>
      <c r="K58" s="2"/>
      <c r="L58" s="2"/>
      <c r="M58" s="2"/>
      <c r="N58" s="2"/>
      <c r="O58" s="2"/>
      <c r="P58" s="2"/>
      <c r="Q58" s="2"/>
      <c r="R58" s="2"/>
      <c r="S58" s="2"/>
    </row>
    <row r="59" spans="1:19" ht="12.75" customHeight="1">
      <c r="A59" s="1"/>
      <c r="B59" s="1"/>
      <c r="C59" s="1"/>
      <c r="D59" s="1"/>
      <c r="E59" s="1"/>
      <c r="F59" s="2"/>
      <c r="G59" s="2"/>
      <c r="H59" s="2"/>
      <c r="I59" s="2"/>
      <c r="J59" s="2"/>
      <c r="K59" s="2"/>
      <c r="L59" s="2"/>
      <c r="M59" s="2"/>
      <c r="N59" s="2"/>
      <c r="O59" s="2"/>
      <c r="P59" s="2"/>
      <c r="Q59" s="2"/>
      <c r="R59" s="2"/>
      <c r="S59" s="2"/>
    </row>
    <row r="60" spans="1:19" ht="12.75" customHeight="1">
      <c r="A60" s="1"/>
      <c r="B60" s="73"/>
      <c r="C60" s="74"/>
      <c r="D60" s="74"/>
      <c r="E60" s="74"/>
      <c r="F60" s="2"/>
      <c r="G60" s="2"/>
      <c r="H60" s="2"/>
      <c r="I60" s="2"/>
      <c r="J60" s="2"/>
      <c r="K60" s="2"/>
      <c r="L60" s="2"/>
      <c r="M60" s="2"/>
      <c r="N60" s="2"/>
      <c r="O60" s="2"/>
      <c r="P60" s="2"/>
      <c r="Q60" s="2"/>
      <c r="R60" s="2"/>
      <c r="S60" s="2"/>
    </row>
    <row r="61" spans="1:19" ht="12.75" customHeight="1">
      <c r="A61" s="1"/>
      <c r="B61" s="73"/>
      <c r="C61" s="74"/>
      <c r="D61" s="74"/>
      <c r="E61" s="74"/>
      <c r="F61" s="2"/>
      <c r="G61" s="2"/>
      <c r="H61" s="2"/>
      <c r="I61" s="2"/>
      <c r="J61" s="2"/>
      <c r="K61" s="2"/>
      <c r="L61" s="2"/>
      <c r="M61" s="2"/>
      <c r="N61" s="2"/>
      <c r="O61" s="2"/>
      <c r="P61" s="2"/>
      <c r="Q61" s="2"/>
      <c r="R61" s="2"/>
      <c r="S61" s="2"/>
    </row>
    <row r="62" spans="1:19" ht="12.75" customHeight="1">
      <c r="A62" s="1"/>
      <c r="B62" s="73"/>
      <c r="C62" s="74"/>
      <c r="D62" s="74"/>
      <c r="E62" s="74"/>
      <c r="F62" s="2"/>
      <c r="G62" s="2"/>
      <c r="H62" s="2"/>
      <c r="I62" s="2"/>
      <c r="J62" s="2"/>
      <c r="K62" s="2"/>
      <c r="L62" s="2"/>
      <c r="M62" s="2"/>
      <c r="N62" s="2"/>
      <c r="O62" s="2"/>
      <c r="P62" s="2"/>
      <c r="Q62" s="2"/>
      <c r="R62" s="2"/>
      <c r="S62" s="2"/>
    </row>
    <row r="63" spans="1:19" ht="12.75" customHeight="1">
      <c r="A63" s="1"/>
      <c r="B63" s="73"/>
      <c r="C63" s="74"/>
      <c r="D63" s="74"/>
      <c r="E63" s="74"/>
      <c r="F63" s="2"/>
      <c r="G63" s="2"/>
      <c r="H63" s="2"/>
      <c r="I63" s="2"/>
      <c r="J63" s="2"/>
      <c r="K63" s="2"/>
      <c r="L63" s="2"/>
      <c r="M63" s="2"/>
      <c r="N63" s="2"/>
      <c r="O63" s="2"/>
      <c r="P63" s="2"/>
      <c r="Q63" s="2"/>
      <c r="R63" s="2"/>
      <c r="S63" s="2"/>
    </row>
    <row r="64" spans="1:19" ht="12.75" customHeight="1">
      <c r="A64" s="1"/>
      <c r="B64" s="73"/>
      <c r="C64" s="74"/>
      <c r="D64" s="74"/>
      <c r="E64" s="74"/>
      <c r="F64" s="2"/>
      <c r="G64" s="2"/>
      <c r="H64" s="2"/>
      <c r="I64" s="2"/>
      <c r="J64" s="2"/>
      <c r="K64" s="2"/>
      <c r="L64" s="2"/>
      <c r="M64" s="2"/>
      <c r="N64" s="2"/>
      <c r="O64" s="2"/>
      <c r="P64" s="2"/>
      <c r="Q64" s="2"/>
      <c r="R64" s="2"/>
      <c r="S64" s="2"/>
    </row>
    <row r="65" spans="1:19" ht="12.75" customHeight="1">
      <c r="A65" s="1"/>
      <c r="B65" s="73"/>
      <c r="C65" s="74"/>
      <c r="D65" s="74"/>
      <c r="E65" s="74"/>
      <c r="F65" s="2"/>
      <c r="G65" s="2"/>
      <c r="H65" s="2"/>
      <c r="I65" s="2"/>
      <c r="J65" s="2"/>
      <c r="K65" s="2"/>
      <c r="L65" s="2"/>
      <c r="M65" s="2"/>
      <c r="N65" s="2"/>
      <c r="O65" s="2"/>
      <c r="P65" s="2"/>
      <c r="Q65" s="2"/>
      <c r="R65" s="2"/>
      <c r="S65" s="2"/>
    </row>
    <row r="66" spans="1:19" ht="12.75" customHeight="1">
      <c r="A66" s="1"/>
      <c r="B66" s="73"/>
      <c r="C66" s="74"/>
      <c r="D66" s="74"/>
      <c r="E66" s="74"/>
      <c r="F66" s="2"/>
      <c r="G66" s="2"/>
      <c r="H66" s="2"/>
      <c r="I66" s="2"/>
      <c r="J66" s="2"/>
      <c r="K66" s="2"/>
      <c r="L66" s="2"/>
      <c r="M66" s="2"/>
      <c r="N66" s="2"/>
      <c r="O66" s="2"/>
      <c r="P66" s="2"/>
      <c r="Q66" s="2"/>
      <c r="R66" s="2"/>
      <c r="S66" s="2"/>
    </row>
    <row r="67" spans="1:19" ht="12.75" customHeight="1">
      <c r="A67" s="1"/>
      <c r="B67" s="73"/>
      <c r="C67" s="74"/>
      <c r="D67" s="74"/>
      <c r="E67" s="74"/>
      <c r="F67" s="2"/>
      <c r="G67" s="2"/>
      <c r="H67" s="2"/>
      <c r="I67" s="2"/>
      <c r="J67" s="2"/>
      <c r="K67" s="2"/>
      <c r="L67" s="2"/>
      <c r="M67" s="2"/>
      <c r="N67" s="2"/>
      <c r="O67" s="2"/>
      <c r="P67" s="2"/>
      <c r="Q67" s="2"/>
      <c r="R67" s="2"/>
      <c r="S67" s="2"/>
    </row>
    <row r="68" spans="1:19" ht="12.75" customHeight="1">
      <c r="A68" s="1"/>
      <c r="B68" s="73"/>
      <c r="C68" s="74"/>
      <c r="D68" s="74"/>
      <c r="E68" s="74"/>
      <c r="F68" s="2"/>
      <c r="G68" s="2"/>
      <c r="H68" s="2"/>
      <c r="I68" s="2"/>
      <c r="J68" s="2"/>
      <c r="K68" s="2"/>
      <c r="L68" s="2"/>
      <c r="M68" s="2"/>
      <c r="N68" s="2"/>
      <c r="O68" s="2"/>
      <c r="P68" s="2"/>
      <c r="Q68" s="2"/>
      <c r="R68" s="2"/>
      <c r="S68" s="2"/>
    </row>
    <row r="69" spans="1:19" ht="12.75" customHeight="1">
      <c r="A69" s="1"/>
      <c r="B69" s="73"/>
      <c r="C69" s="74"/>
      <c r="D69" s="74"/>
      <c r="E69" s="74"/>
      <c r="F69" s="2"/>
      <c r="G69" s="2"/>
      <c r="H69" s="2"/>
      <c r="I69" s="2"/>
      <c r="J69" s="2"/>
      <c r="K69" s="2"/>
      <c r="L69" s="2"/>
      <c r="M69" s="2"/>
      <c r="N69" s="2"/>
      <c r="O69" s="2"/>
      <c r="P69" s="2"/>
      <c r="Q69" s="2"/>
      <c r="R69" s="2"/>
      <c r="S69" s="2"/>
    </row>
    <row r="70" spans="1:19" ht="12.75" customHeight="1">
      <c r="A70" s="1"/>
      <c r="B70" s="73"/>
      <c r="C70" s="74"/>
      <c r="D70" s="74"/>
      <c r="E70" s="74"/>
      <c r="F70" s="2"/>
      <c r="G70" s="2"/>
      <c r="H70" s="2"/>
      <c r="I70" s="2"/>
      <c r="J70" s="2"/>
      <c r="K70" s="2"/>
      <c r="L70" s="2"/>
      <c r="M70" s="2"/>
      <c r="N70" s="2"/>
      <c r="O70" s="2"/>
      <c r="P70" s="2"/>
      <c r="Q70" s="2"/>
      <c r="R70" s="2"/>
      <c r="S70" s="2"/>
    </row>
    <row r="71" spans="1:19" ht="12.75" customHeight="1">
      <c r="A71" s="1"/>
      <c r="B71" s="73"/>
      <c r="C71" s="75"/>
      <c r="D71" s="74"/>
      <c r="E71" s="74"/>
      <c r="F71" s="2"/>
      <c r="G71" s="74"/>
      <c r="H71" s="74"/>
      <c r="I71" s="74"/>
      <c r="J71" s="74"/>
      <c r="K71" s="74"/>
      <c r="L71" s="74"/>
      <c r="M71" s="74"/>
      <c r="N71" s="74"/>
      <c r="O71" s="74"/>
      <c r="P71" s="74"/>
      <c r="Q71" s="74"/>
      <c r="R71" s="74"/>
      <c r="S71" s="74"/>
    </row>
    <row r="72" spans="1:19" ht="12.75" customHeight="1">
      <c r="A72" s="1"/>
      <c r="B72" s="73"/>
      <c r="C72" s="74"/>
      <c r="D72" s="74"/>
      <c r="E72" s="74"/>
      <c r="F72" s="2"/>
      <c r="G72" s="2"/>
      <c r="H72" s="2"/>
      <c r="I72" s="2"/>
      <c r="J72" s="2"/>
      <c r="K72" s="2"/>
      <c r="L72" s="2"/>
      <c r="M72" s="2"/>
      <c r="N72" s="2"/>
      <c r="O72" s="2"/>
      <c r="P72" s="2"/>
      <c r="Q72" s="2"/>
      <c r="R72" s="2"/>
      <c r="S72" s="2"/>
    </row>
    <row r="73" spans="1:19" ht="12.75" customHeight="1">
      <c r="A73" s="1"/>
      <c r="B73" s="73"/>
      <c r="C73" s="74"/>
      <c r="D73" s="74"/>
      <c r="E73" s="74"/>
      <c r="F73" s="2"/>
      <c r="G73" s="2"/>
      <c r="H73" s="2"/>
      <c r="I73" s="2"/>
      <c r="J73" s="2"/>
      <c r="K73" s="2"/>
      <c r="L73" s="2"/>
      <c r="M73" s="2"/>
      <c r="N73" s="2"/>
      <c r="O73" s="2"/>
      <c r="P73" s="2"/>
      <c r="Q73" s="2"/>
      <c r="R73" s="2"/>
      <c r="S73" s="2"/>
    </row>
    <row r="74" spans="1:19" ht="12.75" customHeight="1">
      <c r="A74" s="1"/>
      <c r="B74" s="73"/>
      <c r="C74" s="74"/>
      <c r="D74" s="74"/>
      <c r="E74" s="74"/>
      <c r="F74" s="2"/>
      <c r="G74" s="2"/>
      <c r="H74" s="2"/>
      <c r="I74" s="2"/>
      <c r="J74" s="2"/>
      <c r="K74" s="2"/>
      <c r="L74" s="2"/>
      <c r="M74" s="2"/>
      <c r="N74" s="2"/>
      <c r="O74" s="2"/>
      <c r="P74" s="2"/>
      <c r="Q74" s="2"/>
      <c r="R74" s="2"/>
      <c r="S74" s="2"/>
    </row>
    <row r="75" spans="1:19" ht="12.75" customHeight="1">
      <c r="A75" s="1"/>
      <c r="B75" s="73"/>
      <c r="C75" s="74"/>
      <c r="D75" s="74"/>
      <c r="E75" s="74"/>
      <c r="F75" s="2"/>
      <c r="G75" s="2"/>
      <c r="H75" s="2"/>
      <c r="I75" s="2"/>
      <c r="J75" s="2"/>
      <c r="K75" s="2"/>
      <c r="L75" s="2"/>
      <c r="M75" s="2"/>
      <c r="N75" s="2"/>
      <c r="O75" s="2"/>
      <c r="P75" s="2"/>
      <c r="Q75" s="2"/>
      <c r="R75" s="2"/>
      <c r="S75" s="2"/>
    </row>
    <row r="76" spans="1:19" ht="12.75" customHeight="1">
      <c r="A76" s="1"/>
      <c r="B76" s="73"/>
      <c r="C76" s="74"/>
      <c r="D76" s="74"/>
      <c r="E76" s="74"/>
      <c r="F76" s="2"/>
      <c r="G76" s="2"/>
      <c r="H76" s="2"/>
      <c r="I76" s="2"/>
      <c r="J76" s="2"/>
      <c r="K76" s="2"/>
      <c r="L76" s="2"/>
      <c r="M76" s="2"/>
      <c r="N76" s="2"/>
      <c r="O76" s="2"/>
      <c r="P76" s="2"/>
      <c r="Q76" s="2"/>
      <c r="R76" s="2"/>
      <c r="S76" s="2"/>
    </row>
    <row r="77" spans="1:19" ht="12.75" customHeight="1">
      <c r="A77" s="1"/>
      <c r="B77" s="73"/>
      <c r="C77" s="74"/>
      <c r="D77" s="74"/>
      <c r="E77" s="74"/>
      <c r="F77" s="2"/>
      <c r="G77" s="2"/>
      <c r="H77" s="2"/>
      <c r="I77" s="2"/>
      <c r="J77" s="2"/>
      <c r="K77" s="2"/>
      <c r="L77" s="2"/>
      <c r="M77" s="2"/>
      <c r="N77" s="2"/>
      <c r="O77" s="2"/>
      <c r="P77" s="2"/>
      <c r="Q77" s="2"/>
      <c r="R77" s="2"/>
      <c r="S77" s="2"/>
    </row>
    <row r="78" spans="1:19" ht="12.75" customHeight="1">
      <c r="A78" s="1"/>
      <c r="B78" s="73"/>
      <c r="C78" s="74"/>
      <c r="D78" s="74"/>
      <c r="E78" s="74"/>
      <c r="F78" s="2"/>
      <c r="G78" s="2"/>
      <c r="H78" s="2"/>
      <c r="I78" s="2"/>
      <c r="J78" s="2"/>
      <c r="K78" s="2"/>
      <c r="L78" s="2"/>
      <c r="M78" s="2"/>
      <c r="N78" s="2"/>
      <c r="O78" s="2"/>
      <c r="P78" s="2"/>
      <c r="Q78" s="2"/>
      <c r="R78" s="2"/>
      <c r="S78" s="2"/>
    </row>
    <row r="79" spans="1:19" ht="12.75" customHeight="1">
      <c r="A79" s="1"/>
      <c r="B79" s="73"/>
      <c r="C79" s="74"/>
      <c r="D79" s="74"/>
      <c r="E79" s="74"/>
      <c r="F79" s="2"/>
      <c r="G79" s="2"/>
      <c r="H79" s="2"/>
      <c r="I79" s="2"/>
      <c r="J79" s="2"/>
      <c r="K79" s="2"/>
      <c r="L79" s="2"/>
      <c r="M79" s="2"/>
      <c r="N79" s="2"/>
      <c r="O79" s="2"/>
      <c r="P79" s="2"/>
      <c r="Q79" s="2"/>
      <c r="R79" s="2"/>
      <c r="S79" s="2"/>
    </row>
    <row r="80" spans="1:19" ht="12.75" customHeight="1">
      <c r="A80" s="1"/>
      <c r="B80" s="73"/>
      <c r="C80" s="74"/>
      <c r="D80" s="74"/>
      <c r="E80" s="74"/>
      <c r="F80" s="2"/>
      <c r="G80" s="2"/>
      <c r="H80" s="2"/>
      <c r="I80" s="2"/>
      <c r="J80" s="2"/>
      <c r="K80" s="2"/>
      <c r="L80" s="2"/>
      <c r="M80" s="2"/>
      <c r="N80" s="2"/>
      <c r="O80" s="2"/>
      <c r="P80" s="2"/>
      <c r="Q80" s="2"/>
      <c r="R80" s="2"/>
      <c r="S80" s="2"/>
    </row>
    <row r="81" spans="1:19" ht="12.75" customHeight="1">
      <c r="A81" s="1"/>
      <c r="B81" s="73"/>
      <c r="C81" s="74"/>
      <c r="D81" s="74"/>
      <c r="E81" s="74"/>
      <c r="F81" s="2"/>
      <c r="G81" s="2"/>
      <c r="H81" s="2"/>
      <c r="I81" s="2"/>
      <c r="J81" s="2"/>
      <c r="K81" s="2"/>
      <c r="L81" s="2"/>
      <c r="M81" s="2"/>
      <c r="N81" s="2"/>
      <c r="O81" s="2"/>
      <c r="P81" s="2"/>
      <c r="Q81" s="2"/>
      <c r="R81" s="2"/>
      <c r="S81" s="2"/>
    </row>
    <row r="82" spans="1:19" ht="12.75" customHeight="1">
      <c r="A82" s="1"/>
      <c r="B82" s="73"/>
      <c r="C82" s="74"/>
      <c r="D82" s="74"/>
      <c r="E82" s="74"/>
      <c r="F82" s="2"/>
      <c r="G82" s="2"/>
      <c r="H82" s="2"/>
      <c r="I82" s="2"/>
      <c r="J82" s="2"/>
      <c r="K82" s="2"/>
      <c r="L82" s="2"/>
      <c r="M82" s="2"/>
      <c r="N82" s="2"/>
      <c r="O82" s="2"/>
      <c r="P82" s="2"/>
      <c r="Q82" s="2"/>
      <c r="R82" s="2"/>
      <c r="S82" s="2"/>
    </row>
    <row r="83" spans="1:19" ht="12.75" customHeight="1">
      <c r="A83" s="1"/>
      <c r="B83" s="73"/>
      <c r="C83" s="74"/>
      <c r="D83" s="74"/>
      <c r="E83" s="74"/>
      <c r="F83" s="2"/>
      <c r="G83" s="2"/>
      <c r="H83" s="2"/>
      <c r="I83" s="2"/>
      <c r="J83" s="2"/>
      <c r="K83" s="2"/>
      <c r="L83" s="2"/>
      <c r="M83" s="2"/>
      <c r="N83" s="2"/>
      <c r="O83" s="2"/>
      <c r="P83" s="2"/>
      <c r="Q83" s="2"/>
      <c r="R83" s="2"/>
      <c r="S83" s="2"/>
    </row>
    <row r="84" spans="1:19" ht="12.75" customHeight="1">
      <c r="A84" s="1"/>
      <c r="B84" s="73"/>
      <c r="C84" s="74"/>
      <c r="D84" s="74"/>
      <c r="E84" s="74"/>
      <c r="F84" s="2"/>
      <c r="G84" s="2"/>
      <c r="H84" s="2"/>
      <c r="I84" s="2"/>
      <c r="J84" s="2"/>
      <c r="K84" s="2"/>
      <c r="L84" s="2"/>
      <c r="M84" s="2"/>
      <c r="N84" s="2"/>
      <c r="O84" s="2"/>
      <c r="P84" s="2"/>
      <c r="Q84" s="2"/>
      <c r="R84" s="2"/>
      <c r="S84" s="2"/>
    </row>
    <row r="85" spans="1:19" ht="12.75" customHeight="1">
      <c r="A85" s="1"/>
      <c r="B85" s="73"/>
      <c r="C85" s="74"/>
      <c r="D85" s="74"/>
      <c r="E85" s="74"/>
      <c r="F85" s="2"/>
      <c r="G85" s="2"/>
      <c r="H85" s="2"/>
      <c r="I85" s="2"/>
      <c r="J85" s="2"/>
      <c r="K85" s="2"/>
      <c r="L85" s="2"/>
      <c r="M85" s="2"/>
      <c r="N85" s="2"/>
      <c r="O85" s="2"/>
      <c r="P85" s="2"/>
      <c r="Q85" s="2"/>
      <c r="R85" s="2"/>
      <c r="S85" s="2"/>
    </row>
    <row r="86" spans="1:19" ht="12.75" customHeight="1">
      <c r="A86" s="1"/>
      <c r="B86" s="73"/>
      <c r="C86" s="74"/>
      <c r="D86" s="74"/>
      <c r="E86" s="74"/>
      <c r="F86" s="2"/>
      <c r="G86" s="2"/>
      <c r="H86" s="2"/>
      <c r="I86" s="2"/>
      <c r="J86" s="2"/>
      <c r="K86" s="2"/>
      <c r="L86" s="2"/>
      <c r="M86" s="2"/>
      <c r="N86" s="2"/>
      <c r="O86" s="2"/>
      <c r="P86" s="2"/>
      <c r="Q86" s="2"/>
      <c r="R86" s="2"/>
      <c r="S86" s="2"/>
    </row>
    <row r="87" spans="1:19" ht="12.75" customHeight="1">
      <c r="A87" s="1"/>
      <c r="B87" s="73"/>
      <c r="C87" s="74"/>
      <c r="D87" s="74"/>
      <c r="E87" s="74"/>
      <c r="F87" s="2"/>
      <c r="G87" s="2"/>
      <c r="H87" s="2"/>
      <c r="I87" s="2"/>
      <c r="J87" s="2"/>
      <c r="K87" s="2"/>
      <c r="L87" s="2"/>
      <c r="M87" s="2"/>
      <c r="N87" s="2"/>
      <c r="O87" s="2"/>
      <c r="P87" s="2"/>
      <c r="Q87" s="2"/>
      <c r="R87" s="2"/>
      <c r="S87" s="2"/>
    </row>
    <row r="88" spans="1:19" ht="12.75" customHeight="1">
      <c r="A88" s="1"/>
      <c r="B88" s="73"/>
      <c r="C88" s="74"/>
      <c r="D88" s="74"/>
      <c r="E88" s="74"/>
      <c r="F88" s="2"/>
      <c r="G88" s="2"/>
      <c r="H88" s="2"/>
      <c r="I88" s="2"/>
      <c r="J88" s="2"/>
      <c r="K88" s="2"/>
      <c r="L88" s="2"/>
      <c r="M88" s="2"/>
      <c r="N88" s="2"/>
      <c r="O88" s="2"/>
      <c r="P88" s="2"/>
      <c r="Q88" s="2"/>
      <c r="R88" s="2"/>
      <c r="S88" s="2"/>
    </row>
    <row r="89" spans="1:19" ht="12.75" customHeight="1">
      <c r="A89" s="1"/>
      <c r="B89" s="73"/>
      <c r="C89" s="74"/>
      <c r="D89" s="74"/>
      <c r="E89" s="74"/>
      <c r="F89" s="2"/>
      <c r="G89" s="2"/>
      <c r="H89" s="2"/>
      <c r="I89" s="2"/>
      <c r="J89" s="2"/>
      <c r="K89" s="2"/>
      <c r="L89" s="2"/>
      <c r="M89" s="2"/>
      <c r="N89" s="2"/>
      <c r="O89" s="2"/>
      <c r="P89" s="2"/>
      <c r="Q89" s="2"/>
      <c r="R89" s="2"/>
      <c r="S89" s="2"/>
    </row>
    <row r="90" spans="1:19" ht="12.75" customHeight="1">
      <c r="A90" s="1"/>
      <c r="B90" s="73"/>
      <c r="C90" s="74"/>
      <c r="D90" s="74"/>
      <c r="E90" s="74"/>
      <c r="F90" s="2"/>
      <c r="G90" s="2"/>
      <c r="H90" s="2"/>
      <c r="I90" s="2"/>
      <c r="J90" s="2"/>
      <c r="K90" s="2"/>
      <c r="L90" s="2"/>
      <c r="M90" s="2"/>
      <c r="N90" s="2"/>
      <c r="O90" s="2"/>
      <c r="P90" s="2"/>
      <c r="Q90" s="2"/>
      <c r="R90" s="2"/>
      <c r="S90" s="2"/>
    </row>
    <row r="91" spans="1:19" ht="12.75" customHeight="1">
      <c r="A91" s="1"/>
      <c r="B91" s="73"/>
      <c r="C91" s="74"/>
      <c r="D91" s="74"/>
      <c r="E91" s="74"/>
      <c r="F91" s="2"/>
      <c r="G91" s="2"/>
      <c r="H91" s="2"/>
      <c r="I91" s="2"/>
      <c r="J91" s="2"/>
      <c r="K91" s="2"/>
      <c r="L91" s="2"/>
      <c r="M91" s="2"/>
      <c r="N91" s="2"/>
      <c r="O91" s="2"/>
      <c r="P91" s="2"/>
      <c r="Q91" s="2"/>
      <c r="R91" s="2"/>
      <c r="S91" s="2"/>
    </row>
    <row r="92" spans="1:19" ht="12.75" customHeight="1">
      <c r="A92" s="1"/>
      <c r="B92" s="73"/>
      <c r="C92" s="74"/>
      <c r="D92" s="74"/>
      <c r="E92" s="74"/>
      <c r="F92" s="2"/>
      <c r="G92" s="2"/>
      <c r="H92" s="2"/>
      <c r="I92" s="2"/>
      <c r="J92" s="2"/>
      <c r="K92" s="2"/>
      <c r="L92" s="2"/>
      <c r="M92" s="2"/>
      <c r="N92" s="2"/>
      <c r="O92" s="2"/>
      <c r="P92" s="2"/>
      <c r="Q92" s="2"/>
      <c r="R92" s="2"/>
      <c r="S92" s="2"/>
    </row>
    <row r="93" spans="1:19" ht="12.75" customHeight="1">
      <c r="A93" s="1"/>
      <c r="B93" s="73"/>
      <c r="C93" s="74"/>
      <c r="D93" s="74"/>
      <c r="E93" s="74"/>
      <c r="F93" s="2"/>
      <c r="G93" s="2"/>
      <c r="H93" s="2"/>
      <c r="I93" s="2"/>
      <c r="J93" s="2"/>
      <c r="K93" s="2"/>
      <c r="L93" s="2"/>
      <c r="M93" s="2"/>
      <c r="N93" s="2"/>
      <c r="O93" s="2"/>
      <c r="P93" s="2"/>
      <c r="Q93" s="2"/>
      <c r="R93" s="2"/>
      <c r="S93" s="2"/>
    </row>
    <row r="94" spans="1:19" ht="12.75" customHeight="1">
      <c r="A94" s="1"/>
      <c r="B94" s="73"/>
      <c r="C94" s="74"/>
      <c r="D94" s="74"/>
      <c r="E94" s="74"/>
      <c r="F94" s="2"/>
      <c r="G94" s="2"/>
      <c r="H94" s="2"/>
      <c r="I94" s="2"/>
      <c r="J94" s="2"/>
      <c r="K94" s="2"/>
      <c r="L94" s="2"/>
      <c r="M94" s="2"/>
      <c r="N94" s="2"/>
      <c r="O94" s="2"/>
      <c r="P94" s="2"/>
      <c r="Q94" s="2"/>
      <c r="R94" s="2"/>
      <c r="S94" s="2"/>
    </row>
    <row r="95" spans="1:19" ht="12.75" customHeight="1">
      <c r="A95" s="1"/>
      <c r="B95" s="73"/>
      <c r="C95" s="74"/>
      <c r="D95" s="74"/>
      <c r="E95" s="74"/>
      <c r="F95" s="2"/>
      <c r="G95" s="2"/>
      <c r="H95" s="2"/>
      <c r="I95" s="2"/>
      <c r="J95" s="2"/>
      <c r="K95" s="2"/>
      <c r="L95" s="2"/>
      <c r="M95" s="2"/>
      <c r="N95" s="2"/>
      <c r="O95" s="2"/>
      <c r="P95" s="2"/>
      <c r="Q95" s="2"/>
      <c r="R95" s="2"/>
      <c r="S95" s="2"/>
    </row>
    <row r="96" spans="1:19" ht="12.75" customHeight="1">
      <c r="A96" s="1"/>
      <c r="B96" s="73"/>
      <c r="C96" s="74"/>
      <c r="D96" s="74"/>
      <c r="E96" s="74"/>
      <c r="F96" s="2"/>
      <c r="G96" s="2"/>
      <c r="H96" s="2"/>
      <c r="I96" s="2"/>
      <c r="J96" s="2"/>
      <c r="K96" s="2"/>
      <c r="L96" s="2"/>
      <c r="M96" s="2"/>
      <c r="N96" s="2"/>
      <c r="O96" s="2"/>
      <c r="P96" s="2"/>
      <c r="Q96" s="2"/>
      <c r="R96" s="2"/>
      <c r="S96" s="2"/>
    </row>
    <row r="97" spans="1:19" ht="12.75" customHeight="1">
      <c r="A97" s="1"/>
      <c r="B97" s="73"/>
      <c r="C97" s="74"/>
      <c r="D97" s="74"/>
      <c r="E97" s="74"/>
      <c r="F97" s="2"/>
      <c r="G97" s="2"/>
      <c r="H97" s="2"/>
      <c r="I97" s="2"/>
      <c r="J97" s="2"/>
      <c r="K97" s="2"/>
      <c r="L97" s="2"/>
      <c r="M97" s="2"/>
      <c r="N97" s="2"/>
      <c r="O97" s="2"/>
      <c r="P97" s="2"/>
      <c r="Q97" s="2"/>
      <c r="R97" s="2"/>
      <c r="S97" s="2"/>
    </row>
    <row r="98" spans="1:19" ht="12.75" customHeight="1">
      <c r="A98" s="1"/>
      <c r="B98" s="73"/>
      <c r="C98" s="74"/>
      <c r="D98" s="74"/>
      <c r="E98" s="74"/>
      <c r="F98" s="2"/>
      <c r="G98" s="2"/>
      <c r="H98" s="2"/>
      <c r="I98" s="2"/>
      <c r="J98" s="2"/>
      <c r="K98" s="2"/>
      <c r="L98" s="2"/>
      <c r="M98" s="2"/>
      <c r="N98" s="2"/>
      <c r="O98" s="2"/>
      <c r="P98" s="2"/>
      <c r="Q98" s="2"/>
      <c r="R98" s="2"/>
      <c r="S98" s="2"/>
    </row>
    <row r="99" spans="1:19" ht="12.75" customHeight="1">
      <c r="A99" s="1"/>
      <c r="B99" s="73"/>
      <c r="C99" s="74"/>
      <c r="D99" s="74"/>
      <c r="E99" s="74"/>
      <c r="F99" s="2"/>
      <c r="G99" s="2"/>
      <c r="H99" s="2"/>
      <c r="I99" s="2"/>
      <c r="J99" s="2"/>
      <c r="K99" s="2"/>
      <c r="L99" s="2"/>
      <c r="M99" s="2"/>
      <c r="N99" s="2"/>
      <c r="O99" s="2"/>
      <c r="P99" s="2"/>
      <c r="Q99" s="2"/>
      <c r="R99" s="2"/>
      <c r="S99" s="2"/>
    </row>
    <row r="100" spans="1:19" ht="12.75" customHeight="1">
      <c r="A100" s="1"/>
      <c r="B100" s="73"/>
      <c r="C100" s="74"/>
      <c r="D100" s="74"/>
      <c r="E100" s="74"/>
      <c r="F100" s="2"/>
      <c r="G100" s="2"/>
      <c r="H100" s="2"/>
      <c r="I100" s="2"/>
      <c r="J100" s="2"/>
      <c r="K100" s="2"/>
      <c r="L100" s="2"/>
      <c r="M100" s="2"/>
      <c r="N100" s="2"/>
      <c r="O100" s="2"/>
      <c r="P100" s="2"/>
      <c r="Q100" s="2"/>
      <c r="R100" s="2"/>
      <c r="S100" s="2"/>
    </row>
    <row r="101" spans="1:19" ht="12.75" customHeight="1">
      <c r="A101" s="1"/>
      <c r="B101" s="73"/>
      <c r="C101" s="74"/>
      <c r="D101" s="74"/>
      <c r="E101" s="74"/>
      <c r="F101" s="2"/>
      <c r="G101" s="2"/>
      <c r="H101" s="2"/>
      <c r="I101" s="2"/>
      <c r="J101" s="2"/>
      <c r="K101" s="2"/>
      <c r="L101" s="2"/>
      <c r="M101" s="2"/>
      <c r="N101" s="2"/>
      <c r="O101" s="2"/>
      <c r="P101" s="2"/>
      <c r="Q101" s="2"/>
      <c r="R101" s="2"/>
      <c r="S101" s="2"/>
    </row>
    <row r="102" spans="1:19" ht="12.75" customHeight="1">
      <c r="A102" s="1"/>
      <c r="B102" s="73"/>
      <c r="C102" s="74"/>
      <c r="D102" s="74"/>
      <c r="E102" s="74"/>
      <c r="F102" s="2"/>
      <c r="G102" s="2"/>
      <c r="H102" s="2"/>
      <c r="I102" s="2"/>
      <c r="J102" s="2"/>
      <c r="K102" s="2"/>
      <c r="L102" s="2"/>
      <c r="M102" s="2"/>
      <c r="N102" s="2"/>
      <c r="O102" s="2"/>
      <c r="P102" s="2"/>
      <c r="Q102" s="2"/>
      <c r="R102" s="2"/>
      <c r="S102" s="2"/>
    </row>
    <row r="103" spans="1:19" ht="12.75" customHeight="1">
      <c r="A103" s="1"/>
      <c r="B103" s="73"/>
      <c r="C103" s="74"/>
      <c r="D103" s="74"/>
      <c r="E103" s="74"/>
      <c r="F103" s="2"/>
      <c r="G103" s="2"/>
      <c r="H103" s="2"/>
      <c r="I103" s="2"/>
      <c r="J103" s="2"/>
      <c r="K103" s="2"/>
      <c r="L103" s="2"/>
      <c r="M103" s="2"/>
      <c r="N103" s="2"/>
      <c r="O103" s="2"/>
      <c r="P103" s="2"/>
      <c r="Q103" s="2"/>
      <c r="R103" s="2"/>
      <c r="S103" s="2"/>
    </row>
    <row r="104" spans="1:19" ht="12.75" customHeight="1">
      <c r="A104" s="1"/>
      <c r="B104" s="73"/>
      <c r="C104" s="74"/>
      <c r="D104" s="74"/>
      <c r="E104" s="74"/>
      <c r="F104" s="2"/>
      <c r="G104" s="2"/>
      <c r="H104" s="2"/>
      <c r="I104" s="2"/>
      <c r="J104" s="2"/>
      <c r="K104" s="2"/>
      <c r="L104" s="2"/>
      <c r="M104" s="2"/>
      <c r="N104" s="2"/>
      <c r="O104" s="2"/>
      <c r="P104" s="2"/>
      <c r="Q104" s="2"/>
      <c r="R104" s="2"/>
      <c r="S104" s="2"/>
    </row>
    <row r="105" spans="1:19" ht="12.75" customHeight="1">
      <c r="A105" s="1"/>
      <c r="B105" s="73"/>
      <c r="C105" s="74"/>
      <c r="D105" s="74"/>
      <c r="E105" s="74"/>
      <c r="F105" s="2"/>
      <c r="G105" s="2"/>
      <c r="H105" s="2"/>
      <c r="I105" s="2"/>
      <c r="J105" s="2"/>
      <c r="K105" s="2"/>
      <c r="L105" s="2"/>
      <c r="M105" s="2"/>
      <c r="N105" s="2"/>
      <c r="O105" s="2"/>
      <c r="P105" s="2"/>
      <c r="Q105" s="2"/>
      <c r="R105" s="2"/>
      <c r="S105" s="2"/>
    </row>
    <row r="106" spans="1:19" ht="12.75" customHeight="1">
      <c r="A106" s="1"/>
      <c r="B106" s="73"/>
      <c r="C106" s="74"/>
      <c r="D106" s="74"/>
      <c r="E106" s="74"/>
      <c r="F106" s="2"/>
      <c r="G106" s="2"/>
      <c r="H106" s="2"/>
      <c r="I106" s="2"/>
      <c r="J106" s="2"/>
      <c r="K106" s="2"/>
      <c r="L106" s="2"/>
      <c r="M106" s="2"/>
      <c r="N106" s="2"/>
      <c r="O106" s="2"/>
      <c r="P106" s="2"/>
      <c r="Q106" s="2"/>
      <c r="R106" s="2"/>
      <c r="S106" s="2"/>
    </row>
    <row r="107" spans="1:19" ht="12.75" customHeight="1">
      <c r="A107" s="1"/>
      <c r="B107" s="73"/>
      <c r="C107" s="74"/>
      <c r="D107" s="74"/>
      <c r="E107" s="74"/>
      <c r="F107" s="2"/>
      <c r="G107" s="2"/>
      <c r="H107" s="2"/>
      <c r="I107" s="2"/>
      <c r="J107" s="2"/>
      <c r="K107" s="2"/>
      <c r="L107" s="2"/>
      <c r="M107" s="2"/>
      <c r="N107" s="2"/>
      <c r="O107" s="2"/>
      <c r="P107" s="2"/>
      <c r="Q107" s="2"/>
      <c r="R107" s="2"/>
      <c r="S107" s="2"/>
    </row>
    <row r="108" spans="1:19" ht="12.75" customHeight="1">
      <c r="A108" s="1"/>
      <c r="B108" s="73"/>
      <c r="C108" s="74"/>
      <c r="D108" s="74"/>
      <c r="E108" s="74"/>
      <c r="F108" s="2"/>
      <c r="G108" s="2"/>
      <c r="H108" s="2"/>
      <c r="I108" s="2"/>
      <c r="J108" s="2"/>
      <c r="K108" s="2"/>
      <c r="L108" s="2"/>
      <c r="M108" s="2"/>
      <c r="N108" s="2"/>
      <c r="O108" s="2"/>
      <c r="P108" s="2"/>
      <c r="Q108" s="2"/>
      <c r="R108" s="2"/>
      <c r="S108" s="2"/>
    </row>
    <row r="109" spans="1:19" ht="12.75" customHeight="1">
      <c r="A109" s="1"/>
      <c r="B109" s="73"/>
      <c r="C109" s="74"/>
      <c r="D109" s="74"/>
      <c r="E109" s="74"/>
      <c r="F109" s="2"/>
      <c r="G109" s="2"/>
      <c r="H109" s="2"/>
      <c r="I109" s="2"/>
      <c r="J109" s="2"/>
      <c r="K109" s="2"/>
      <c r="L109" s="2"/>
      <c r="M109" s="2"/>
      <c r="N109" s="2"/>
      <c r="O109" s="2"/>
      <c r="P109" s="2"/>
      <c r="Q109" s="2"/>
      <c r="R109" s="2"/>
      <c r="S109" s="2"/>
    </row>
    <row r="110" spans="1:19" ht="12.75" customHeight="1">
      <c r="A110" s="1"/>
      <c r="B110" s="73"/>
      <c r="C110" s="74"/>
      <c r="D110" s="74"/>
      <c r="E110" s="74"/>
      <c r="F110" s="2"/>
      <c r="G110" s="2"/>
      <c r="H110" s="2"/>
      <c r="I110" s="2"/>
      <c r="J110" s="2"/>
      <c r="K110" s="2"/>
      <c r="L110" s="2"/>
      <c r="M110" s="2"/>
      <c r="N110" s="2"/>
      <c r="O110" s="2"/>
      <c r="P110" s="2"/>
      <c r="Q110" s="2"/>
      <c r="R110" s="2"/>
      <c r="S110" s="2"/>
    </row>
    <row r="111" spans="1:19" ht="12.75" customHeight="1">
      <c r="A111" s="1"/>
      <c r="B111" s="73"/>
      <c r="C111" s="74"/>
      <c r="D111" s="74"/>
      <c r="E111" s="74"/>
      <c r="F111" s="2"/>
      <c r="G111" s="2"/>
      <c r="H111" s="2"/>
      <c r="I111" s="2"/>
      <c r="J111" s="2"/>
      <c r="K111" s="2"/>
      <c r="L111" s="2"/>
      <c r="M111" s="2"/>
      <c r="N111" s="2"/>
      <c r="O111" s="2"/>
      <c r="P111" s="2"/>
      <c r="Q111" s="2"/>
      <c r="R111" s="2"/>
      <c r="S111" s="2"/>
    </row>
    <row r="112" spans="1:19" ht="12.75" customHeight="1">
      <c r="A112" s="1"/>
      <c r="B112" s="73"/>
      <c r="C112" s="74"/>
      <c r="D112" s="74"/>
      <c r="E112" s="74"/>
      <c r="F112" s="2"/>
      <c r="G112" s="2"/>
      <c r="H112" s="2"/>
      <c r="I112" s="2"/>
      <c r="J112" s="2"/>
      <c r="K112" s="2"/>
      <c r="L112" s="2"/>
      <c r="M112" s="2"/>
      <c r="N112" s="2"/>
      <c r="O112" s="2"/>
      <c r="P112" s="2"/>
      <c r="Q112" s="2"/>
      <c r="R112" s="2"/>
      <c r="S112" s="2"/>
    </row>
    <row r="113" spans="1:19" ht="12.75" customHeight="1">
      <c r="A113" s="1"/>
      <c r="B113" s="73"/>
      <c r="C113" s="74"/>
      <c r="D113" s="74"/>
      <c r="E113" s="74"/>
      <c r="F113" s="2"/>
      <c r="G113" s="2"/>
      <c r="H113" s="2"/>
      <c r="I113" s="2"/>
      <c r="J113" s="2"/>
      <c r="K113" s="2"/>
      <c r="L113" s="2"/>
      <c r="M113" s="2"/>
      <c r="N113" s="2"/>
      <c r="O113" s="2"/>
      <c r="P113" s="2"/>
      <c r="Q113" s="2"/>
      <c r="R113" s="2"/>
      <c r="S113" s="2"/>
    </row>
    <row r="114" spans="1:19" ht="12.75" customHeight="1">
      <c r="A114" s="1"/>
      <c r="B114" s="73"/>
      <c r="C114" s="74"/>
      <c r="D114" s="74"/>
      <c r="E114" s="74"/>
      <c r="F114" s="2"/>
      <c r="G114" s="2"/>
      <c r="H114" s="2"/>
      <c r="I114" s="2"/>
      <c r="J114" s="2"/>
      <c r="K114" s="2"/>
      <c r="L114" s="2"/>
      <c r="M114" s="2"/>
      <c r="N114" s="2"/>
      <c r="O114" s="2"/>
      <c r="P114" s="2"/>
      <c r="Q114" s="2"/>
      <c r="R114" s="2"/>
      <c r="S114" s="2"/>
    </row>
    <row r="115" spans="1:19" ht="12.75" customHeight="1">
      <c r="A115" s="1"/>
      <c r="B115" s="73"/>
      <c r="C115" s="74"/>
      <c r="D115" s="74"/>
      <c r="E115" s="74"/>
      <c r="F115" s="2"/>
      <c r="G115" s="2"/>
      <c r="H115" s="2"/>
      <c r="I115" s="2"/>
      <c r="J115" s="2"/>
      <c r="K115" s="2"/>
      <c r="L115" s="2"/>
      <c r="M115" s="2"/>
      <c r="N115" s="2"/>
      <c r="O115" s="2"/>
      <c r="P115" s="2"/>
      <c r="Q115" s="2"/>
      <c r="R115" s="2"/>
      <c r="S115" s="2"/>
    </row>
    <row r="116" spans="1:19" ht="12.75" customHeight="1">
      <c r="A116" s="1"/>
      <c r="B116" s="73"/>
      <c r="C116" s="74"/>
      <c r="D116" s="74"/>
      <c r="E116" s="74"/>
      <c r="F116" s="2"/>
      <c r="G116" s="2"/>
      <c r="H116" s="2"/>
      <c r="I116" s="2"/>
      <c r="J116" s="2"/>
      <c r="K116" s="2"/>
      <c r="L116" s="2"/>
      <c r="M116" s="2"/>
      <c r="N116" s="2"/>
      <c r="O116" s="2"/>
      <c r="P116" s="2"/>
      <c r="Q116" s="2"/>
      <c r="R116" s="2"/>
      <c r="S116" s="2"/>
    </row>
    <row r="117" spans="1:19" ht="12.75" customHeight="1">
      <c r="A117" s="1"/>
      <c r="B117" s="73"/>
      <c r="C117" s="74"/>
      <c r="D117" s="74"/>
      <c r="E117" s="74"/>
      <c r="F117" s="2"/>
      <c r="G117" s="2"/>
      <c r="H117" s="2"/>
      <c r="I117" s="2"/>
      <c r="J117" s="2"/>
      <c r="K117" s="2"/>
      <c r="L117" s="2"/>
      <c r="M117" s="2"/>
      <c r="N117" s="2"/>
      <c r="O117" s="2"/>
      <c r="P117" s="2"/>
      <c r="Q117" s="2"/>
      <c r="R117" s="2"/>
      <c r="S117" s="2"/>
    </row>
    <row r="118" spans="1:19" ht="12.75" customHeight="1">
      <c r="A118" s="1"/>
      <c r="B118" s="73"/>
      <c r="C118" s="74"/>
      <c r="D118" s="74"/>
      <c r="E118" s="74"/>
      <c r="F118" s="2"/>
      <c r="G118" s="2"/>
      <c r="H118" s="2"/>
      <c r="I118" s="2"/>
      <c r="J118" s="2"/>
      <c r="K118" s="2"/>
      <c r="L118" s="2"/>
      <c r="M118" s="2"/>
      <c r="N118" s="2"/>
      <c r="O118" s="2"/>
      <c r="P118" s="2"/>
      <c r="Q118" s="2"/>
      <c r="R118" s="2"/>
      <c r="S118" s="2"/>
    </row>
    <row r="119" spans="1:19" ht="12.75" customHeight="1">
      <c r="A119" s="1"/>
      <c r="B119" s="73"/>
      <c r="C119" s="74"/>
      <c r="D119" s="74"/>
      <c r="E119" s="74"/>
      <c r="F119" s="2"/>
      <c r="G119" s="2"/>
      <c r="H119" s="2"/>
      <c r="I119" s="2"/>
      <c r="J119" s="2"/>
      <c r="K119" s="2"/>
      <c r="L119" s="2"/>
      <c r="M119" s="2"/>
      <c r="N119" s="2"/>
      <c r="O119" s="2"/>
      <c r="P119" s="2"/>
      <c r="Q119" s="2"/>
      <c r="R119" s="2"/>
      <c r="S119" s="2"/>
    </row>
    <row r="120" spans="1:19" ht="12.75" customHeight="1">
      <c r="A120" s="1"/>
      <c r="B120" s="73"/>
      <c r="C120" s="74"/>
      <c r="D120" s="74"/>
      <c r="E120" s="74"/>
      <c r="F120" s="2"/>
      <c r="G120" s="2"/>
      <c r="H120" s="2"/>
      <c r="I120" s="2"/>
      <c r="J120" s="2"/>
      <c r="K120" s="2"/>
      <c r="L120" s="2"/>
      <c r="M120" s="2"/>
      <c r="N120" s="2"/>
      <c r="O120" s="2"/>
      <c r="P120" s="2"/>
      <c r="Q120" s="2"/>
      <c r="R120" s="2"/>
      <c r="S120" s="2"/>
    </row>
    <row r="121" spans="1:19" ht="12.75" customHeight="1">
      <c r="A121" s="1"/>
      <c r="B121" s="73"/>
      <c r="C121" s="74"/>
      <c r="D121" s="74"/>
      <c r="E121" s="74"/>
      <c r="F121" s="2"/>
      <c r="G121" s="2"/>
      <c r="H121" s="2"/>
      <c r="I121" s="2"/>
      <c r="J121" s="2"/>
      <c r="K121" s="2"/>
      <c r="L121" s="2"/>
      <c r="M121" s="2"/>
      <c r="N121" s="2"/>
      <c r="O121" s="2"/>
      <c r="P121" s="2"/>
      <c r="Q121" s="2"/>
      <c r="R121" s="2"/>
      <c r="S121" s="2"/>
    </row>
    <row r="122" spans="1:19" ht="12.75" customHeight="1">
      <c r="A122" s="1"/>
      <c r="B122" s="73"/>
      <c r="C122" s="74"/>
      <c r="D122" s="74"/>
      <c r="E122" s="74"/>
      <c r="F122" s="2"/>
      <c r="G122" s="2"/>
      <c r="H122" s="2"/>
      <c r="I122" s="2"/>
      <c r="J122" s="2"/>
      <c r="K122" s="2"/>
      <c r="L122" s="2"/>
      <c r="M122" s="2"/>
      <c r="N122" s="2"/>
      <c r="O122" s="2"/>
      <c r="P122" s="2"/>
      <c r="Q122" s="2"/>
      <c r="R122" s="2"/>
      <c r="S122" s="2"/>
    </row>
    <row r="123" spans="1:19" ht="12.75" customHeight="1">
      <c r="A123" s="1"/>
      <c r="B123" s="73"/>
      <c r="C123" s="74"/>
      <c r="D123" s="74"/>
      <c r="E123" s="74"/>
      <c r="F123" s="2"/>
      <c r="G123" s="2"/>
      <c r="H123" s="2"/>
      <c r="I123" s="2"/>
      <c r="J123" s="2"/>
      <c r="K123" s="2"/>
      <c r="L123" s="2"/>
      <c r="M123" s="2"/>
      <c r="N123" s="2"/>
      <c r="O123" s="2"/>
      <c r="P123" s="2"/>
      <c r="Q123" s="2"/>
      <c r="R123" s="2"/>
      <c r="S123" s="2"/>
    </row>
    <row r="124" spans="1:19" ht="12.75" customHeight="1">
      <c r="A124" s="1"/>
      <c r="B124" s="73"/>
      <c r="C124" s="74"/>
      <c r="D124" s="74"/>
      <c r="E124" s="74"/>
      <c r="F124" s="2"/>
      <c r="G124" s="2"/>
      <c r="H124" s="2"/>
      <c r="I124" s="2"/>
      <c r="J124" s="2"/>
      <c r="K124" s="2"/>
      <c r="L124" s="2"/>
      <c r="M124" s="2"/>
      <c r="N124" s="2"/>
      <c r="O124" s="2"/>
      <c r="P124" s="2"/>
      <c r="Q124" s="2"/>
      <c r="R124" s="2"/>
      <c r="S124" s="2"/>
    </row>
    <row r="125" spans="1:19" ht="12.75" customHeight="1">
      <c r="A125" s="1"/>
      <c r="B125" s="73"/>
      <c r="C125" s="74"/>
      <c r="D125" s="74"/>
      <c r="E125" s="74"/>
      <c r="F125" s="2"/>
      <c r="G125" s="2"/>
      <c r="H125" s="2"/>
      <c r="I125" s="2"/>
      <c r="J125" s="2"/>
      <c r="K125" s="2"/>
      <c r="L125" s="2"/>
      <c r="M125" s="2"/>
      <c r="N125" s="2"/>
      <c r="O125" s="2"/>
      <c r="P125" s="2"/>
      <c r="Q125" s="2"/>
      <c r="R125" s="2"/>
      <c r="S125" s="2"/>
    </row>
    <row r="126" spans="1:19" ht="12.75" customHeight="1">
      <c r="A126" s="1"/>
      <c r="B126" s="73"/>
      <c r="C126" s="74"/>
      <c r="D126" s="74"/>
      <c r="E126" s="74"/>
      <c r="F126" s="2"/>
      <c r="G126" s="2"/>
      <c r="H126" s="2"/>
      <c r="I126" s="2"/>
      <c r="J126" s="2"/>
      <c r="K126" s="2"/>
      <c r="L126" s="2"/>
      <c r="M126" s="2"/>
      <c r="N126" s="2"/>
      <c r="O126" s="2"/>
      <c r="P126" s="2"/>
      <c r="Q126" s="2"/>
      <c r="R126" s="2"/>
      <c r="S126" s="2"/>
    </row>
    <row r="127" spans="1:19" ht="12.75" customHeight="1">
      <c r="A127" s="1"/>
      <c r="B127" s="73"/>
      <c r="C127" s="74"/>
      <c r="D127" s="74"/>
      <c r="E127" s="74"/>
      <c r="F127" s="2"/>
      <c r="G127" s="2"/>
      <c r="H127" s="2"/>
      <c r="I127" s="2"/>
      <c r="J127" s="2"/>
      <c r="K127" s="2"/>
      <c r="L127" s="2"/>
      <c r="M127" s="2"/>
      <c r="N127" s="2"/>
      <c r="O127" s="2"/>
      <c r="P127" s="2"/>
      <c r="Q127" s="2"/>
      <c r="R127" s="2"/>
      <c r="S127" s="2"/>
    </row>
    <row r="128" spans="1:19" ht="12.75" customHeight="1">
      <c r="A128" s="1"/>
      <c r="B128" s="73"/>
      <c r="C128" s="74"/>
      <c r="D128" s="74"/>
      <c r="E128" s="74"/>
      <c r="F128" s="2"/>
      <c r="G128" s="2"/>
      <c r="H128" s="2"/>
      <c r="I128" s="2"/>
      <c r="J128" s="2"/>
      <c r="K128" s="2"/>
      <c r="L128" s="2"/>
      <c r="M128" s="2"/>
      <c r="N128" s="2"/>
      <c r="O128" s="2"/>
      <c r="P128" s="2"/>
      <c r="Q128" s="2"/>
      <c r="R128" s="2"/>
      <c r="S128" s="2"/>
    </row>
    <row r="129" spans="1:19" ht="12.75" customHeight="1">
      <c r="A129" s="1"/>
      <c r="B129" s="73"/>
      <c r="C129" s="74"/>
      <c r="D129" s="74"/>
      <c r="E129" s="74"/>
      <c r="F129" s="2"/>
      <c r="G129" s="2"/>
      <c r="H129" s="2"/>
      <c r="I129" s="2"/>
      <c r="J129" s="2"/>
      <c r="K129" s="2"/>
      <c r="L129" s="2"/>
      <c r="M129" s="2"/>
      <c r="N129" s="2"/>
      <c r="O129" s="2"/>
      <c r="P129" s="2"/>
      <c r="Q129" s="2"/>
      <c r="R129" s="2"/>
      <c r="S129" s="2"/>
    </row>
    <row r="130" spans="1:19" ht="12.75" customHeight="1">
      <c r="A130" s="1"/>
      <c r="B130" s="73"/>
      <c r="C130" s="74"/>
      <c r="D130" s="74"/>
      <c r="E130" s="74"/>
      <c r="F130" s="2"/>
      <c r="G130" s="2"/>
      <c r="H130" s="2"/>
      <c r="I130" s="2"/>
      <c r="J130" s="2"/>
      <c r="K130" s="2"/>
      <c r="L130" s="2"/>
      <c r="M130" s="2"/>
      <c r="N130" s="2"/>
      <c r="O130" s="2"/>
      <c r="P130" s="2"/>
      <c r="Q130" s="2"/>
      <c r="R130" s="2"/>
      <c r="S130" s="2"/>
    </row>
    <row r="131" spans="1:19" ht="12.75" customHeight="1">
      <c r="A131" s="1"/>
      <c r="B131" s="73"/>
      <c r="C131" s="74"/>
      <c r="D131" s="74"/>
      <c r="E131" s="74"/>
      <c r="F131" s="2"/>
      <c r="G131" s="2"/>
      <c r="H131" s="2"/>
      <c r="I131" s="2"/>
      <c r="J131" s="2"/>
      <c r="K131" s="2"/>
      <c r="L131" s="2"/>
      <c r="M131" s="2"/>
      <c r="N131" s="2"/>
      <c r="O131" s="2"/>
      <c r="P131" s="2"/>
      <c r="Q131" s="2"/>
      <c r="R131" s="2"/>
      <c r="S131" s="2"/>
    </row>
    <row r="132" spans="1:19" ht="12.75" customHeight="1">
      <c r="A132" s="1"/>
      <c r="B132" s="73"/>
      <c r="C132" s="74"/>
      <c r="D132" s="74"/>
      <c r="E132" s="74"/>
      <c r="F132" s="2"/>
      <c r="G132" s="2"/>
      <c r="H132" s="2"/>
      <c r="I132" s="2"/>
      <c r="J132" s="2"/>
      <c r="K132" s="2"/>
      <c r="L132" s="2"/>
      <c r="M132" s="2"/>
      <c r="N132" s="2"/>
      <c r="O132" s="2"/>
      <c r="P132" s="2"/>
      <c r="Q132" s="2"/>
      <c r="R132" s="2"/>
      <c r="S132" s="2"/>
    </row>
    <row r="133" spans="1:19" ht="12.75" customHeight="1">
      <c r="A133" s="1"/>
      <c r="B133" s="73"/>
      <c r="C133" s="74"/>
      <c r="D133" s="74"/>
      <c r="E133" s="74"/>
      <c r="F133" s="2"/>
      <c r="G133" s="2"/>
      <c r="H133" s="2"/>
      <c r="I133" s="2"/>
      <c r="J133" s="2"/>
      <c r="K133" s="2"/>
      <c r="L133" s="2"/>
      <c r="M133" s="2"/>
      <c r="N133" s="2"/>
      <c r="O133" s="2"/>
      <c r="P133" s="2"/>
      <c r="Q133" s="2"/>
      <c r="R133" s="2"/>
      <c r="S133" s="2"/>
    </row>
    <row r="134" spans="1:19" ht="12.75" customHeight="1">
      <c r="A134" s="1"/>
      <c r="B134" s="73"/>
      <c r="C134" s="74"/>
      <c r="D134" s="74"/>
      <c r="E134" s="74"/>
      <c r="F134" s="2"/>
      <c r="G134" s="2"/>
      <c r="H134" s="2"/>
      <c r="I134" s="2"/>
      <c r="J134" s="2"/>
      <c r="K134" s="2"/>
      <c r="L134" s="2"/>
      <c r="M134" s="2"/>
      <c r="N134" s="2"/>
      <c r="O134" s="2"/>
      <c r="P134" s="2"/>
      <c r="Q134" s="2"/>
      <c r="R134" s="2"/>
      <c r="S134" s="2"/>
    </row>
    <row r="135" spans="1:19" ht="12.75" customHeight="1">
      <c r="A135" s="1"/>
      <c r="B135" s="73"/>
      <c r="C135" s="74"/>
      <c r="D135" s="74"/>
      <c r="E135" s="74"/>
      <c r="F135" s="2"/>
      <c r="G135" s="2"/>
      <c r="H135" s="2"/>
      <c r="I135" s="2"/>
      <c r="J135" s="2"/>
      <c r="K135" s="2"/>
      <c r="L135" s="2"/>
      <c r="M135" s="2"/>
      <c r="N135" s="2"/>
      <c r="O135" s="2"/>
      <c r="P135" s="2"/>
      <c r="Q135" s="2"/>
      <c r="R135" s="2"/>
      <c r="S135" s="2"/>
    </row>
    <row r="136" spans="1:19" ht="12.75" customHeight="1">
      <c r="A136" s="1"/>
      <c r="B136" s="73"/>
      <c r="C136" s="74"/>
      <c r="D136" s="74"/>
      <c r="E136" s="74"/>
      <c r="F136" s="2"/>
      <c r="G136" s="2"/>
      <c r="H136" s="2"/>
      <c r="I136" s="2"/>
      <c r="J136" s="2"/>
      <c r="K136" s="2"/>
      <c r="L136" s="2"/>
      <c r="M136" s="2"/>
      <c r="N136" s="2"/>
      <c r="O136" s="2"/>
      <c r="P136" s="2"/>
      <c r="Q136" s="2"/>
      <c r="R136" s="2"/>
      <c r="S136" s="2"/>
    </row>
    <row r="137" spans="1:19" ht="12.75" customHeight="1">
      <c r="A137" s="1"/>
      <c r="B137" s="73"/>
      <c r="C137" s="74"/>
      <c r="D137" s="74"/>
      <c r="E137" s="74"/>
      <c r="F137" s="2"/>
      <c r="G137" s="2"/>
      <c r="H137" s="2"/>
      <c r="I137" s="2"/>
      <c r="J137" s="2"/>
      <c r="K137" s="2"/>
      <c r="L137" s="2"/>
      <c r="M137" s="2"/>
      <c r="N137" s="2"/>
      <c r="O137" s="2"/>
      <c r="P137" s="2"/>
      <c r="Q137" s="2"/>
      <c r="R137" s="2"/>
      <c r="S137" s="2"/>
    </row>
    <row r="138" spans="1:19" ht="12.75" customHeight="1">
      <c r="A138" s="1"/>
      <c r="B138" s="73"/>
      <c r="C138" s="74"/>
      <c r="D138" s="74"/>
      <c r="E138" s="74"/>
      <c r="F138" s="2"/>
      <c r="G138" s="2"/>
      <c r="H138" s="2"/>
      <c r="I138" s="2"/>
      <c r="J138" s="2"/>
      <c r="K138" s="2"/>
      <c r="L138" s="2"/>
      <c r="M138" s="2"/>
      <c r="N138" s="2"/>
      <c r="O138" s="2"/>
      <c r="P138" s="2"/>
      <c r="Q138" s="2"/>
      <c r="R138" s="2"/>
      <c r="S138" s="2"/>
    </row>
    <row r="139" spans="1:19" ht="12.75" customHeight="1">
      <c r="A139" s="1"/>
      <c r="B139" s="73"/>
      <c r="C139" s="74"/>
      <c r="D139" s="74"/>
      <c r="E139" s="74"/>
      <c r="F139" s="2"/>
      <c r="G139" s="2"/>
      <c r="H139" s="2"/>
      <c r="I139" s="2"/>
      <c r="J139" s="2"/>
      <c r="K139" s="2"/>
      <c r="L139" s="2"/>
      <c r="M139" s="2"/>
      <c r="N139" s="2"/>
      <c r="O139" s="2"/>
      <c r="P139" s="2"/>
      <c r="Q139" s="2"/>
      <c r="R139" s="2"/>
      <c r="S139" s="2"/>
    </row>
    <row r="140" spans="1:19" ht="12.75" customHeight="1">
      <c r="A140" s="1"/>
      <c r="B140" s="73"/>
      <c r="C140" s="74"/>
      <c r="D140" s="74"/>
      <c r="E140" s="74"/>
      <c r="F140" s="2"/>
      <c r="G140" s="2"/>
      <c r="H140" s="2"/>
      <c r="I140" s="2"/>
      <c r="J140" s="2"/>
      <c r="K140" s="2"/>
      <c r="L140" s="2"/>
      <c r="M140" s="2"/>
      <c r="N140" s="2"/>
      <c r="O140" s="2"/>
      <c r="P140" s="2"/>
      <c r="Q140" s="2"/>
      <c r="R140" s="2"/>
      <c r="S140" s="2"/>
    </row>
    <row r="141" spans="1:19" ht="12.75" customHeight="1">
      <c r="A141" s="1"/>
      <c r="B141" s="73"/>
      <c r="C141" s="74"/>
      <c r="D141" s="74"/>
      <c r="E141" s="74"/>
      <c r="F141" s="2"/>
      <c r="G141" s="2"/>
      <c r="H141" s="2"/>
      <c r="I141" s="2"/>
      <c r="J141" s="2"/>
      <c r="K141" s="2"/>
      <c r="L141" s="2"/>
      <c r="M141" s="2"/>
      <c r="N141" s="2"/>
      <c r="O141" s="2"/>
      <c r="P141" s="2"/>
      <c r="Q141" s="2"/>
      <c r="R141" s="2"/>
      <c r="S141" s="2"/>
    </row>
    <row r="142" spans="1:19" ht="12.75" customHeight="1">
      <c r="A142" s="1"/>
      <c r="B142" s="73"/>
      <c r="C142" s="74"/>
      <c r="D142" s="74"/>
      <c r="E142" s="74"/>
      <c r="F142" s="2"/>
      <c r="G142" s="2"/>
      <c r="H142" s="2"/>
      <c r="I142" s="2"/>
      <c r="J142" s="2"/>
      <c r="K142" s="2"/>
      <c r="L142" s="2"/>
      <c r="M142" s="2"/>
      <c r="N142" s="2"/>
      <c r="O142" s="2"/>
      <c r="P142" s="2"/>
      <c r="Q142" s="2"/>
      <c r="R142" s="2"/>
      <c r="S142" s="2"/>
    </row>
    <row r="143" spans="1:19" ht="12.75" customHeight="1">
      <c r="A143" s="1"/>
      <c r="B143" s="73"/>
      <c r="C143" s="74"/>
      <c r="D143" s="74"/>
      <c r="E143" s="74"/>
      <c r="F143" s="2"/>
      <c r="G143" s="2"/>
      <c r="H143" s="2"/>
      <c r="I143" s="2"/>
      <c r="J143" s="2"/>
      <c r="K143" s="2"/>
      <c r="L143" s="2"/>
      <c r="M143" s="2"/>
      <c r="N143" s="2"/>
      <c r="O143" s="2"/>
      <c r="P143" s="2"/>
      <c r="Q143" s="2"/>
      <c r="R143" s="2"/>
      <c r="S143" s="2"/>
    </row>
    <row r="144" spans="1:19" ht="12.75" customHeight="1">
      <c r="A144" s="1"/>
      <c r="B144" s="73"/>
      <c r="C144" s="74"/>
      <c r="D144" s="74"/>
      <c r="E144" s="74"/>
      <c r="F144" s="2"/>
      <c r="G144" s="2"/>
      <c r="H144" s="2"/>
      <c r="I144" s="2"/>
      <c r="J144" s="2"/>
      <c r="K144" s="2"/>
      <c r="L144" s="2"/>
      <c r="M144" s="2"/>
      <c r="N144" s="2"/>
      <c r="O144" s="2"/>
      <c r="P144" s="2"/>
      <c r="Q144" s="2"/>
      <c r="R144" s="2"/>
      <c r="S144" s="2"/>
    </row>
    <row r="145" spans="1:19" ht="12.75" customHeight="1">
      <c r="A145" s="1"/>
      <c r="B145" s="73"/>
      <c r="C145" s="74"/>
      <c r="D145" s="74"/>
      <c r="E145" s="74"/>
      <c r="F145" s="2"/>
      <c r="G145" s="2"/>
      <c r="H145" s="2"/>
      <c r="I145" s="2"/>
      <c r="J145" s="2"/>
      <c r="K145" s="2"/>
      <c r="L145" s="2"/>
      <c r="M145" s="2"/>
      <c r="N145" s="2"/>
      <c r="O145" s="2"/>
      <c r="P145" s="2"/>
      <c r="Q145" s="2"/>
      <c r="R145" s="2"/>
      <c r="S145" s="2"/>
    </row>
    <row r="146" spans="1:19" ht="12.75" customHeight="1">
      <c r="A146" s="1"/>
      <c r="B146" s="73"/>
      <c r="C146" s="74"/>
      <c r="D146" s="74"/>
      <c r="E146" s="74"/>
      <c r="F146" s="2"/>
      <c r="G146" s="2"/>
      <c r="H146" s="2"/>
      <c r="I146" s="2"/>
      <c r="J146" s="2"/>
      <c r="K146" s="2"/>
      <c r="L146" s="2"/>
      <c r="M146" s="2"/>
      <c r="N146" s="2"/>
      <c r="O146" s="2"/>
      <c r="P146" s="2"/>
      <c r="Q146" s="2"/>
      <c r="R146" s="2"/>
      <c r="S146" s="2"/>
    </row>
    <row r="147" spans="1:19" ht="12.75" customHeight="1">
      <c r="A147" s="1"/>
      <c r="B147" s="73"/>
      <c r="C147" s="74"/>
      <c r="D147" s="74"/>
      <c r="E147" s="74"/>
      <c r="F147" s="2"/>
      <c r="G147" s="2"/>
      <c r="H147" s="2"/>
      <c r="I147" s="2"/>
      <c r="J147" s="2"/>
      <c r="K147" s="2"/>
      <c r="L147" s="2"/>
      <c r="M147" s="2"/>
      <c r="N147" s="2"/>
      <c r="O147" s="2"/>
      <c r="P147" s="2"/>
      <c r="Q147" s="2"/>
      <c r="R147" s="2"/>
      <c r="S147" s="2"/>
    </row>
    <row r="148" spans="1:19" ht="12.75" customHeight="1">
      <c r="A148" s="1"/>
      <c r="B148" s="73"/>
      <c r="C148" s="74"/>
      <c r="D148" s="74"/>
      <c r="E148" s="74"/>
      <c r="F148" s="2"/>
      <c r="G148" s="2"/>
      <c r="H148" s="2"/>
      <c r="I148" s="2"/>
      <c r="J148" s="2"/>
      <c r="K148" s="2"/>
      <c r="L148" s="2"/>
      <c r="M148" s="2"/>
      <c r="N148" s="2"/>
      <c r="O148" s="2"/>
      <c r="P148" s="2"/>
      <c r="Q148" s="2"/>
      <c r="R148" s="2"/>
      <c r="S148" s="2"/>
    </row>
    <row r="149" spans="1:19" ht="12.75" customHeight="1">
      <c r="A149" s="1"/>
      <c r="B149" s="73"/>
      <c r="C149" s="74"/>
      <c r="D149" s="74"/>
      <c r="E149" s="74"/>
      <c r="F149" s="2"/>
      <c r="G149" s="2"/>
      <c r="H149" s="2"/>
      <c r="I149" s="2"/>
      <c r="J149" s="2"/>
      <c r="K149" s="2"/>
      <c r="L149" s="2"/>
      <c r="M149" s="2"/>
      <c r="N149" s="2"/>
      <c r="O149" s="2"/>
      <c r="P149" s="2"/>
      <c r="Q149" s="2"/>
      <c r="R149" s="2"/>
      <c r="S149" s="2"/>
    </row>
    <row r="150" spans="1:19" ht="12.75" customHeight="1">
      <c r="A150" s="1"/>
      <c r="B150" s="73"/>
      <c r="C150" s="74"/>
      <c r="D150" s="74"/>
      <c r="E150" s="74"/>
      <c r="F150" s="2"/>
      <c r="G150" s="2"/>
      <c r="H150" s="2"/>
      <c r="I150" s="2"/>
      <c r="J150" s="2"/>
      <c r="K150" s="2"/>
      <c r="L150" s="2"/>
      <c r="M150" s="2"/>
      <c r="N150" s="2"/>
      <c r="O150" s="2"/>
      <c r="P150" s="2"/>
      <c r="Q150" s="2"/>
      <c r="R150" s="2"/>
      <c r="S150" s="2"/>
    </row>
    <row r="151" spans="1:19" ht="12.75" customHeight="1">
      <c r="A151" s="1"/>
      <c r="B151" s="73"/>
      <c r="C151" s="74"/>
      <c r="D151" s="74"/>
      <c r="E151" s="74"/>
      <c r="F151" s="2"/>
      <c r="G151" s="2"/>
      <c r="H151" s="2"/>
      <c r="I151" s="2"/>
      <c r="J151" s="2"/>
      <c r="K151" s="2"/>
      <c r="L151" s="2"/>
      <c r="M151" s="2"/>
      <c r="N151" s="2"/>
      <c r="O151" s="2"/>
      <c r="P151" s="2"/>
      <c r="Q151" s="2"/>
      <c r="R151" s="2"/>
      <c r="S151" s="2"/>
    </row>
    <row r="152" spans="1:19" ht="12.75" customHeight="1">
      <c r="A152" s="1"/>
      <c r="B152" s="73"/>
      <c r="C152" s="74"/>
      <c r="D152" s="74"/>
      <c r="E152" s="74"/>
      <c r="F152" s="2"/>
      <c r="G152" s="2"/>
      <c r="H152" s="2"/>
      <c r="I152" s="2"/>
      <c r="J152" s="2"/>
      <c r="K152" s="2"/>
      <c r="L152" s="2"/>
      <c r="M152" s="2"/>
      <c r="N152" s="2"/>
      <c r="O152" s="2"/>
      <c r="P152" s="2"/>
      <c r="Q152" s="2"/>
      <c r="R152" s="2"/>
      <c r="S152" s="2"/>
    </row>
    <row r="153" spans="1:19" ht="12.75" customHeight="1">
      <c r="A153" s="1"/>
      <c r="B153" s="73"/>
      <c r="C153" s="74"/>
      <c r="D153" s="74"/>
      <c r="E153" s="74"/>
      <c r="F153" s="2"/>
      <c r="G153" s="2"/>
      <c r="H153" s="2"/>
      <c r="I153" s="2"/>
      <c r="J153" s="2"/>
      <c r="K153" s="2"/>
      <c r="L153" s="2"/>
      <c r="M153" s="2"/>
      <c r="N153" s="2"/>
      <c r="O153" s="2"/>
      <c r="P153" s="2"/>
      <c r="Q153" s="2"/>
      <c r="R153" s="2"/>
      <c r="S153" s="2"/>
    </row>
    <row r="154" spans="1:19" ht="12.75" customHeight="1">
      <c r="A154" s="1"/>
      <c r="B154" s="73"/>
      <c r="C154" s="74"/>
      <c r="D154" s="74"/>
      <c r="E154" s="74"/>
      <c r="F154" s="2"/>
      <c r="G154" s="2"/>
      <c r="H154" s="2"/>
      <c r="I154" s="2"/>
      <c r="J154" s="2"/>
      <c r="K154" s="2"/>
      <c r="L154" s="2"/>
      <c r="M154" s="2"/>
      <c r="N154" s="2"/>
      <c r="O154" s="2"/>
      <c r="P154" s="2"/>
      <c r="Q154" s="2"/>
      <c r="R154" s="2"/>
      <c r="S154" s="2"/>
    </row>
    <row r="155" spans="1:19" ht="12.75" customHeight="1">
      <c r="A155" s="1"/>
      <c r="B155" s="73"/>
      <c r="C155" s="74"/>
      <c r="D155" s="74"/>
      <c r="E155" s="74"/>
      <c r="F155" s="2"/>
      <c r="G155" s="2"/>
      <c r="H155" s="2"/>
      <c r="I155" s="2"/>
      <c r="J155" s="2"/>
      <c r="K155" s="2"/>
      <c r="L155" s="2"/>
      <c r="M155" s="2"/>
      <c r="N155" s="2"/>
      <c r="O155" s="2"/>
      <c r="P155" s="2"/>
      <c r="Q155" s="2"/>
      <c r="R155" s="2"/>
      <c r="S155" s="2"/>
    </row>
    <row r="156" spans="1:19" ht="12.75" customHeight="1">
      <c r="A156" s="1"/>
      <c r="B156" s="73"/>
      <c r="C156" s="74"/>
      <c r="D156" s="74"/>
      <c r="E156" s="74"/>
      <c r="F156" s="2"/>
      <c r="G156" s="2"/>
      <c r="H156" s="2"/>
      <c r="I156" s="2"/>
      <c r="J156" s="2"/>
      <c r="K156" s="2"/>
      <c r="L156" s="2"/>
      <c r="M156" s="2"/>
      <c r="N156" s="2"/>
      <c r="O156" s="2"/>
      <c r="P156" s="2"/>
      <c r="Q156" s="2"/>
      <c r="R156" s="2"/>
      <c r="S156" s="2"/>
    </row>
    <row r="157" spans="1:19" ht="12.75" customHeight="1">
      <c r="A157" s="1"/>
      <c r="B157" s="73"/>
      <c r="C157" s="74"/>
      <c r="D157" s="74"/>
      <c r="E157" s="74"/>
      <c r="F157" s="2"/>
      <c r="G157" s="2"/>
      <c r="H157" s="2"/>
      <c r="I157" s="2"/>
      <c r="J157" s="2"/>
      <c r="K157" s="2"/>
      <c r="L157" s="2"/>
      <c r="M157" s="2"/>
      <c r="N157" s="2"/>
      <c r="O157" s="2"/>
      <c r="P157" s="2"/>
      <c r="Q157" s="2"/>
      <c r="R157" s="2"/>
      <c r="S157" s="2"/>
    </row>
    <row r="158" spans="1:19" ht="12.75" customHeight="1">
      <c r="A158" s="1"/>
      <c r="B158" s="73"/>
      <c r="C158" s="74"/>
      <c r="D158" s="74"/>
      <c r="E158" s="74"/>
      <c r="F158" s="2"/>
      <c r="G158" s="2"/>
      <c r="H158" s="2"/>
      <c r="I158" s="2"/>
      <c r="J158" s="2"/>
      <c r="K158" s="2"/>
      <c r="L158" s="2"/>
      <c r="M158" s="2"/>
      <c r="N158" s="2"/>
      <c r="O158" s="2"/>
      <c r="P158" s="2"/>
      <c r="Q158" s="2"/>
      <c r="R158" s="2"/>
      <c r="S158" s="2"/>
    </row>
    <row r="159" spans="1:19" ht="12.75" customHeight="1">
      <c r="A159" s="1"/>
      <c r="B159" s="73"/>
      <c r="C159" s="74"/>
      <c r="D159" s="74"/>
      <c r="E159" s="74"/>
      <c r="F159" s="2"/>
      <c r="G159" s="2"/>
      <c r="H159" s="2"/>
      <c r="I159" s="2"/>
      <c r="J159" s="2"/>
      <c r="K159" s="2"/>
      <c r="L159" s="2"/>
      <c r="M159" s="2"/>
      <c r="N159" s="2"/>
      <c r="O159" s="2"/>
      <c r="P159" s="2"/>
      <c r="Q159" s="2"/>
      <c r="R159" s="2"/>
      <c r="S159" s="2"/>
    </row>
    <row r="160" spans="1:19" ht="12.75" customHeight="1">
      <c r="A160" s="1"/>
      <c r="B160" s="73"/>
      <c r="C160" s="74"/>
      <c r="D160" s="74"/>
      <c r="E160" s="74"/>
      <c r="F160" s="2"/>
      <c r="G160" s="2"/>
      <c r="H160" s="2"/>
      <c r="I160" s="2"/>
      <c r="J160" s="2"/>
      <c r="K160" s="2"/>
      <c r="L160" s="2"/>
      <c r="M160" s="2"/>
      <c r="N160" s="2"/>
      <c r="O160" s="2"/>
      <c r="P160" s="2"/>
      <c r="Q160" s="2"/>
      <c r="R160" s="2"/>
      <c r="S160" s="2"/>
    </row>
    <row r="161" spans="1:19" ht="12.75" customHeight="1">
      <c r="A161" s="1"/>
      <c r="B161" s="73"/>
      <c r="C161" s="74"/>
      <c r="D161" s="74"/>
      <c r="E161" s="74"/>
      <c r="F161" s="2"/>
      <c r="G161" s="2"/>
      <c r="H161" s="2"/>
      <c r="I161" s="2"/>
      <c r="J161" s="2"/>
      <c r="K161" s="2"/>
      <c r="L161" s="2"/>
      <c r="M161" s="2"/>
      <c r="N161" s="2"/>
      <c r="O161" s="2"/>
      <c r="P161" s="2"/>
      <c r="Q161" s="2"/>
      <c r="R161" s="2"/>
      <c r="S161" s="2"/>
    </row>
    <row r="162" spans="1:19" ht="12.75" customHeight="1">
      <c r="A162" s="1"/>
      <c r="B162" s="73"/>
      <c r="C162" s="74"/>
      <c r="D162" s="74"/>
      <c r="E162" s="74"/>
      <c r="F162" s="2"/>
      <c r="G162" s="2"/>
      <c r="H162" s="2"/>
      <c r="I162" s="2"/>
      <c r="J162" s="2"/>
      <c r="K162" s="2"/>
      <c r="L162" s="2"/>
      <c r="M162" s="2"/>
      <c r="N162" s="2"/>
      <c r="O162" s="2"/>
      <c r="P162" s="2"/>
      <c r="Q162" s="2"/>
      <c r="R162" s="2"/>
      <c r="S162" s="2"/>
    </row>
    <row r="163" spans="1:19" ht="12.75" customHeight="1">
      <c r="A163" s="1"/>
      <c r="B163" s="73"/>
      <c r="C163" s="74"/>
      <c r="D163" s="74"/>
      <c r="E163" s="74"/>
      <c r="F163" s="2"/>
      <c r="G163" s="2"/>
      <c r="H163" s="2"/>
      <c r="I163" s="2"/>
      <c r="J163" s="2"/>
      <c r="K163" s="2"/>
      <c r="L163" s="2"/>
      <c r="M163" s="2"/>
      <c r="N163" s="2"/>
      <c r="O163" s="2"/>
      <c r="P163" s="2"/>
      <c r="Q163" s="2"/>
      <c r="R163" s="2"/>
      <c r="S163" s="2"/>
    </row>
    <row r="164" spans="1:19" ht="12.75" customHeight="1">
      <c r="A164" s="1"/>
      <c r="B164" s="73"/>
      <c r="C164" s="74"/>
      <c r="D164" s="74"/>
      <c r="E164" s="74"/>
      <c r="F164" s="2"/>
      <c r="G164" s="2"/>
      <c r="H164" s="2"/>
      <c r="I164" s="2"/>
      <c r="J164" s="2"/>
      <c r="K164" s="2"/>
      <c r="L164" s="2"/>
      <c r="M164" s="2"/>
      <c r="N164" s="2"/>
      <c r="O164" s="2"/>
      <c r="P164" s="2"/>
      <c r="Q164" s="2"/>
      <c r="R164" s="2"/>
      <c r="S164" s="2"/>
    </row>
    <row r="165" spans="1:19" ht="12.75" customHeight="1">
      <c r="A165" s="1"/>
      <c r="B165" s="73"/>
      <c r="C165" s="74"/>
      <c r="D165" s="74"/>
      <c r="E165" s="74"/>
      <c r="F165" s="2"/>
      <c r="G165" s="2"/>
      <c r="H165" s="2"/>
      <c r="I165" s="2"/>
      <c r="J165" s="2"/>
      <c r="K165" s="2"/>
      <c r="L165" s="2"/>
      <c r="M165" s="2"/>
      <c r="N165" s="2"/>
      <c r="O165" s="2"/>
      <c r="P165" s="2"/>
      <c r="Q165" s="2"/>
      <c r="R165" s="2"/>
      <c r="S165" s="2"/>
    </row>
    <row r="166" spans="1:19" ht="12.75" customHeight="1">
      <c r="A166" s="1"/>
      <c r="B166" s="73"/>
      <c r="C166" s="74"/>
      <c r="D166" s="74"/>
      <c r="E166" s="74"/>
      <c r="F166" s="2"/>
      <c r="G166" s="2"/>
      <c r="H166" s="2"/>
      <c r="I166" s="2"/>
      <c r="J166" s="2"/>
      <c r="K166" s="2"/>
      <c r="L166" s="2"/>
      <c r="M166" s="2"/>
      <c r="N166" s="2"/>
      <c r="O166" s="2"/>
      <c r="P166" s="2"/>
      <c r="Q166" s="2"/>
      <c r="R166" s="2"/>
      <c r="S166" s="2"/>
    </row>
    <row r="167" spans="1:19" ht="12.75" customHeight="1">
      <c r="A167" s="1"/>
      <c r="B167" s="73"/>
      <c r="C167" s="74"/>
      <c r="D167" s="74"/>
      <c r="E167" s="74"/>
      <c r="F167" s="2"/>
      <c r="G167" s="2"/>
      <c r="H167" s="2"/>
      <c r="I167" s="2"/>
      <c r="J167" s="2"/>
      <c r="K167" s="2"/>
      <c r="L167" s="2"/>
      <c r="M167" s="2"/>
      <c r="N167" s="2"/>
      <c r="O167" s="2"/>
      <c r="P167" s="2"/>
      <c r="Q167" s="2"/>
      <c r="R167" s="2"/>
      <c r="S167" s="2"/>
    </row>
    <row r="168" spans="1:19" ht="12.75" customHeight="1">
      <c r="A168" s="1"/>
      <c r="B168" s="73"/>
      <c r="C168" s="74"/>
      <c r="D168" s="74"/>
      <c r="E168" s="74"/>
      <c r="F168" s="2"/>
      <c r="G168" s="2"/>
      <c r="H168" s="2"/>
      <c r="I168" s="2"/>
      <c r="J168" s="2"/>
      <c r="K168" s="2"/>
      <c r="L168" s="2"/>
      <c r="M168" s="2"/>
      <c r="N168" s="2"/>
      <c r="O168" s="2"/>
      <c r="P168" s="2"/>
      <c r="Q168" s="2"/>
      <c r="R168" s="2"/>
      <c r="S168" s="2"/>
    </row>
    <row r="169" spans="1:19" ht="12.75" customHeight="1">
      <c r="A169" s="1"/>
      <c r="B169" s="73"/>
      <c r="C169" s="74"/>
      <c r="D169" s="74"/>
      <c r="E169" s="74"/>
      <c r="F169" s="2"/>
      <c r="G169" s="2"/>
      <c r="H169" s="2"/>
      <c r="I169" s="2"/>
      <c r="J169" s="2"/>
      <c r="K169" s="2"/>
      <c r="L169" s="2"/>
      <c r="M169" s="2"/>
      <c r="N169" s="2"/>
      <c r="O169" s="2"/>
      <c r="P169" s="2"/>
      <c r="Q169" s="2"/>
      <c r="R169" s="2"/>
      <c r="S169" s="2"/>
    </row>
    <row r="170" spans="1:19" ht="12.75" customHeight="1">
      <c r="A170" s="1"/>
      <c r="B170" s="73"/>
      <c r="C170" s="74"/>
      <c r="D170" s="74"/>
      <c r="E170" s="74"/>
      <c r="F170" s="2"/>
      <c r="G170" s="2"/>
      <c r="H170" s="2"/>
      <c r="I170" s="2"/>
      <c r="J170" s="2"/>
      <c r="K170" s="2"/>
      <c r="L170" s="2"/>
      <c r="M170" s="2"/>
      <c r="N170" s="2"/>
      <c r="O170" s="2"/>
      <c r="P170" s="2"/>
      <c r="Q170" s="2"/>
      <c r="R170" s="2"/>
      <c r="S170" s="2"/>
    </row>
    <row r="171" spans="1:19" ht="12.75" customHeight="1">
      <c r="A171" s="1"/>
      <c r="B171" s="73"/>
      <c r="C171" s="74"/>
      <c r="D171" s="74"/>
      <c r="E171" s="74"/>
      <c r="F171" s="2"/>
      <c r="G171" s="2"/>
      <c r="H171" s="2"/>
      <c r="I171" s="2"/>
      <c r="J171" s="2"/>
      <c r="K171" s="2"/>
      <c r="L171" s="2"/>
      <c r="M171" s="2"/>
      <c r="N171" s="2"/>
      <c r="O171" s="2"/>
      <c r="P171" s="2"/>
      <c r="Q171" s="2"/>
      <c r="R171" s="2"/>
      <c r="S171" s="2"/>
    </row>
    <row r="172" spans="1:19" ht="12.75" customHeight="1">
      <c r="A172" s="1"/>
      <c r="B172" s="73"/>
      <c r="C172" s="74"/>
      <c r="D172" s="74"/>
      <c r="E172" s="74"/>
      <c r="F172" s="2"/>
      <c r="G172" s="2"/>
      <c r="H172" s="2"/>
      <c r="I172" s="2"/>
      <c r="J172" s="2"/>
      <c r="K172" s="2"/>
      <c r="L172" s="2"/>
      <c r="M172" s="2"/>
      <c r="N172" s="2"/>
      <c r="O172" s="2"/>
      <c r="P172" s="2"/>
      <c r="Q172" s="2"/>
      <c r="R172" s="2"/>
      <c r="S172" s="2"/>
    </row>
    <row r="173" spans="1:19" ht="12.75" customHeight="1">
      <c r="A173" s="1"/>
      <c r="B173" s="73"/>
      <c r="C173" s="74"/>
      <c r="D173" s="74"/>
      <c r="E173" s="74"/>
      <c r="F173" s="2"/>
      <c r="G173" s="2"/>
      <c r="H173" s="2"/>
      <c r="I173" s="2"/>
      <c r="J173" s="2"/>
      <c r="K173" s="2"/>
      <c r="L173" s="2"/>
      <c r="M173" s="2"/>
      <c r="N173" s="2"/>
      <c r="O173" s="2"/>
      <c r="P173" s="2"/>
      <c r="Q173" s="2"/>
      <c r="R173" s="2"/>
      <c r="S173" s="2"/>
    </row>
    <row r="174" spans="1:19" ht="12.75" customHeight="1">
      <c r="A174" s="1"/>
      <c r="B174" s="73"/>
      <c r="C174" s="74"/>
      <c r="D174" s="74"/>
      <c r="E174" s="74"/>
      <c r="F174" s="2"/>
      <c r="G174" s="2"/>
      <c r="H174" s="2"/>
      <c r="I174" s="2"/>
      <c r="J174" s="2"/>
      <c r="K174" s="2"/>
      <c r="L174" s="2"/>
      <c r="M174" s="2"/>
      <c r="N174" s="2"/>
      <c r="O174" s="2"/>
      <c r="P174" s="2"/>
      <c r="Q174" s="2"/>
      <c r="R174" s="2"/>
      <c r="S174" s="2"/>
    </row>
    <row r="175" spans="1:19" ht="12.75" customHeight="1">
      <c r="A175" s="1"/>
      <c r="B175" s="73"/>
      <c r="C175" s="74"/>
      <c r="D175" s="74"/>
      <c r="E175" s="74"/>
      <c r="F175" s="2"/>
      <c r="G175" s="2"/>
      <c r="H175" s="2"/>
      <c r="I175" s="2"/>
      <c r="J175" s="2"/>
      <c r="K175" s="2"/>
      <c r="L175" s="2"/>
      <c r="M175" s="2"/>
      <c r="N175" s="2"/>
      <c r="O175" s="2"/>
      <c r="P175" s="2"/>
      <c r="Q175" s="2"/>
      <c r="R175" s="2"/>
      <c r="S175" s="2"/>
    </row>
    <row r="176" spans="1:19" ht="12.75" customHeight="1">
      <c r="A176" s="1"/>
      <c r="B176" s="73"/>
      <c r="C176" s="74"/>
      <c r="D176" s="74"/>
      <c r="E176" s="74"/>
      <c r="F176" s="2"/>
      <c r="G176" s="2"/>
      <c r="H176" s="2"/>
      <c r="I176" s="2"/>
      <c r="J176" s="2"/>
      <c r="K176" s="2"/>
      <c r="L176" s="2"/>
      <c r="M176" s="2"/>
      <c r="N176" s="2"/>
      <c r="O176" s="2"/>
      <c r="P176" s="2"/>
      <c r="Q176" s="2"/>
      <c r="R176" s="2"/>
      <c r="S176" s="2"/>
    </row>
    <row r="177" spans="1:19" ht="12.75" customHeight="1">
      <c r="A177" s="1"/>
      <c r="B177" s="73"/>
      <c r="C177" s="74"/>
      <c r="D177" s="74"/>
      <c r="E177" s="74"/>
      <c r="F177" s="2"/>
      <c r="G177" s="2"/>
      <c r="H177" s="2"/>
      <c r="I177" s="2"/>
      <c r="J177" s="2"/>
      <c r="K177" s="2"/>
      <c r="L177" s="2"/>
      <c r="M177" s="2"/>
      <c r="N177" s="2"/>
      <c r="O177" s="2"/>
      <c r="P177" s="2"/>
      <c r="Q177" s="2"/>
      <c r="R177" s="2"/>
      <c r="S177" s="2"/>
    </row>
    <row r="178" spans="1:19" ht="12.75" customHeight="1">
      <c r="A178" s="1"/>
      <c r="B178" s="73"/>
      <c r="C178" s="74"/>
      <c r="D178" s="74"/>
      <c r="E178" s="74"/>
      <c r="F178" s="2"/>
      <c r="G178" s="2"/>
      <c r="H178" s="2"/>
      <c r="I178" s="2"/>
      <c r="J178" s="2"/>
      <c r="K178" s="2"/>
      <c r="L178" s="2"/>
      <c r="M178" s="2"/>
      <c r="N178" s="2"/>
      <c r="O178" s="2"/>
      <c r="P178" s="2"/>
      <c r="Q178" s="2"/>
      <c r="R178" s="2"/>
      <c r="S178" s="2"/>
    </row>
    <row r="179" spans="1:19" ht="12.75" customHeight="1">
      <c r="A179" s="1"/>
      <c r="B179" s="73"/>
      <c r="C179" s="74"/>
      <c r="D179" s="74"/>
      <c r="E179" s="74"/>
      <c r="F179" s="2"/>
      <c r="G179" s="2"/>
      <c r="H179" s="2"/>
      <c r="I179" s="2"/>
      <c r="J179" s="2"/>
      <c r="K179" s="2"/>
      <c r="L179" s="2"/>
      <c r="M179" s="2"/>
      <c r="N179" s="2"/>
      <c r="O179" s="2"/>
      <c r="P179" s="2"/>
      <c r="Q179" s="2"/>
      <c r="R179" s="2"/>
      <c r="S179" s="2"/>
    </row>
    <row r="180" spans="1:19" ht="12.75" customHeight="1">
      <c r="A180" s="1"/>
      <c r="B180" s="73"/>
      <c r="C180" s="74"/>
      <c r="D180" s="74"/>
      <c r="E180" s="74"/>
      <c r="F180" s="2"/>
      <c r="G180" s="2"/>
      <c r="H180" s="2"/>
      <c r="I180" s="2"/>
      <c r="J180" s="2"/>
      <c r="K180" s="2"/>
      <c r="L180" s="2"/>
      <c r="M180" s="2"/>
      <c r="N180" s="2"/>
      <c r="O180" s="2"/>
      <c r="P180" s="2"/>
      <c r="Q180" s="2"/>
      <c r="R180" s="2"/>
      <c r="S180" s="2"/>
    </row>
    <row r="181" spans="1:19" ht="12.75" customHeight="1">
      <c r="A181" s="1"/>
      <c r="B181" s="73"/>
      <c r="C181" s="74"/>
      <c r="D181" s="74"/>
      <c r="E181" s="74"/>
      <c r="F181" s="2"/>
      <c r="G181" s="2"/>
      <c r="H181" s="2"/>
      <c r="I181" s="2"/>
      <c r="J181" s="2"/>
      <c r="K181" s="2"/>
      <c r="L181" s="2"/>
      <c r="M181" s="2"/>
      <c r="N181" s="2"/>
      <c r="O181" s="2"/>
      <c r="P181" s="2"/>
      <c r="Q181" s="2"/>
      <c r="R181" s="2"/>
      <c r="S181" s="2"/>
    </row>
    <row r="182" spans="1:19" ht="12.75" customHeight="1">
      <c r="A182" s="1"/>
      <c r="B182" s="73"/>
      <c r="C182" s="74"/>
      <c r="D182" s="74"/>
      <c r="E182" s="74"/>
      <c r="F182" s="2"/>
      <c r="G182" s="2"/>
      <c r="H182" s="2"/>
      <c r="I182" s="2"/>
      <c r="J182" s="2"/>
      <c r="K182" s="2"/>
      <c r="L182" s="2"/>
      <c r="M182" s="2"/>
      <c r="N182" s="2"/>
      <c r="O182" s="2"/>
      <c r="P182" s="2"/>
      <c r="Q182" s="2"/>
      <c r="R182" s="2"/>
      <c r="S182" s="2"/>
    </row>
    <row r="183" spans="1:19" ht="12.75" customHeight="1">
      <c r="A183" s="1"/>
      <c r="B183" s="73"/>
      <c r="C183" s="74"/>
      <c r="D183" s="74"/>
      <c r="E183" s="74"/>
      <c r="F183" s="2"/>
      <c r="G183" s="2"/>
      <c r="H183" s="2"/>
      <c r="I183" s="2"/>
      <c r="J183" s="2"/>
      <c r="K183" s="2"/>
      <c r="L183" s="2"/>
      <c r="M183" s="2"/>
      <c r="N183" s="2"/>
      <c r="O183" s="2"/>
      <c r="P183" s="2"/>
      <c r="Q183" s="2"/>
      <c r="R183" s="2"/>
      <c r="S183" s="2"/>
    </row>
    <row r="184" spans="1:19" ht="12.75" customHeight="1">
      <c r="A184" s="1"/>
      <c r="B184" s="73"/>
      <c r="C184" s="74"/>
      <c r="D184" s="74"/>
      <c r="E184" s="74"/>
      <c r="F184" s="2"/>
      <c r="G184" s="2"/>
      <c r="H184" s="2"/>
      <c r="I184" s="2"/>
      <c r="J184" s="2"/>
      <c r="K184" s="2"/>
      <c r="L184" s="2"/>
      <c r="M184" s="2"/>
      <c r="N184" s="2"/>
      <c r="O184" s="2"/>
      <c r="P184" s="2"/>
      <c r="Q184" s="2"/>
      <c r="R184" s="2"/>
      <c r="S184" s="2"/>
    </row>
    <row r="185" spans="1:19" ht="12.75" customHeight="1">
      <c r="A185" s="1"/>
      <c r="B185" s="73"/>
      <c r="C185" s="74"/>
      <c r="D185" s="74"/>
      <c r="E185" s="74"/>
      <c r="F185" s="2"/>
      <c r="G185" s="2"/>
      <c r="H185" s="2"/>
      <c r="I185" s="2"/>
      <c r="J185" s="2"/>
      <c r="K185" s="2"/>
      <c r="L185" s="2"/>
      <c r="M185" s="2"/>
      <c r="N185" s="2"/>
      <c r="O185" s="2"/>
      <c r="P185" s="2"/>
      <c r="Q185" s="2"/>
      <c r="R185" s="2"/>
      <c r="S185" s="2"/>
    </row>
    <row r="186" spans="1:19" ht="12.75" customHeight="1">
      <c r="A186" s="1"/>
      <c r="B186" s="73"/>
      <c r="C186" s="74"/>
      <c r="D186" s="74"/>
      <c r="E186" s="74"/>
      <c r="F186" s="2"/>
      <c r="G186" s="2"/>
      <c r="H186" s="2"/>
      <c r="I186" s="2"/>
      <c r="J186" s="2"/>
      <c r="K186" s="2"/>
      <c r="L186" s="2"/>
      <c r="M186" s="2"/>
      <c r="N186" s="2"/>
      <c r="O186" s="2"/>
      <c r="P186" s="2"/>
      <c r="Q186" s="2"/>
      <c r="R186" s="2"/>
      <c r="S186" s="2"/>
    </row>
    <row r="187" spans="1:19" ht="12.75" customHeight="1">
      <c r="A187" s="1"/>
      <c r="B187" s="73"/>
      <c r="C187" s="74"/>
      <c r="D187" s="74"/>
      <c r="E187" s="74"/>
      <c r="F187" s="2"/>
      <c r="G187" s="2"/>
      <c r="H187" s="2"/>
      <c r="I187" s="2"/>
      <c r="J187" s="2"/>
      <c r="K187" s="2"/>
      <c r="L187" s="2"/>
      <c r="M187" s="2"/>
      <c r="N187" s="2"/>
      <c r="O187" s="2"/>
      <c r="P187" s="2"/>
      <c r="Q187" s="2"/>
      <c r="R187" s="2"/>
      <c r="S187" s="2"/>
    </row>
    <row r="188" spans="1:19" ht="12.75" customHeight="1">
      <c r="A188" s="1"/>
      <c r="B188" s="73"/>
      <c r="C188" s="74"/>
      <c r="D188" s="74"/>
      <c r="E188" s="74"/>
      <c r="F188" s="2"/>
      <c r="G188" s="2"/>
      <c r="H188" s="2"/>
      <c r="I188" s="2"/>
      <c r="J188" s="2"/>
      <c r="K188" s="2"/>
      <c r="L188" s="2"/>
      <c r="M188" s="2"/>
      <c r="N188" s="2"/>
      <c r="O188" s="2"/>
      <c r="P188" s="2"/>
      <c r="Q188" s="2"/>
      <c r="R188" s="2"/>
      <c r="S188" s="2"/>
    </row>
    <row r="189" spans="1:19" ht="12.75" customHeight="1">
      <c r="A189" s="1"/>
      <c r="B189" s="73"/>
      <c r="C189" s="74"/>
      <c r="D189" s="74"/>
      <c r="E189" s="74"/>
      <c r="F189" s="2"/>
      <c r="G189" s="2"/>
      <c r="H189" s="2"/>
      <c r="I189" s="2"/>
      <c r="J189" s="2"/>
      <c r="K189" s="2"/>
      <c r="L189" s="2"/>
      <c r="M189" s="2"/>
      <c r="N189" s="2"/>
      <c r="O189" s="2"/>
      <c r="P189" s="2"/>
      <c r="Q189" s="2"/>
      <c r="R189" s="2"/>
      <c r="S189" s="2"/>
    </row>
    <row r="190" spans="1:19" ht="12.75" customHeight="1">
      <c r="A190" s="1"/>
      <c r="B190" s="73"/>
      <c r="C190" s="74"/>
      <c r="D190" s="74"/>
      <c r="E190" s="74"/>
      <c r="F190" s="2"/>
      <c r="G190" s="2"/>
      <c r="H190" s="2"/>
      <c r="I190" s="2"/>
      <c r="J190" s="2"/>
      <c r="K190" s="2"/>
      <c r="L190" s="2"/>
      <c r="M190" s="2"/>
      <c r="N190" s="2"/>
      <c r="O190" s="2"/>
      <c r="P190" s="2"/>
      <c r="Q190" s="2"/>
      <c r="R190" s="2"/>
      <c r="S190" s="2"/>
    </row>
    <row r="191" spans="1:19" ht="12.75" customHeight="1">
      <c r="A191" s="1"/>
      <c r="B191" s="73"/>
      <c r="C191" s="74"/>
      <c r="D191" s="74"/>
      <c r="E191" s="74"/>
      <c r="F191" s="2"/>
      <c r="G191" s="2"/>
      <c r="H191" s="2"/>
      <c r="I191" s="2"/>
      <c r="J191" s="2"/>
      <c r="K191" s="2"/>
      <c r="L191" s="2"/>
      <c r="M191" s="2"/>
      <c r="N191" s="2"/>
      <c r="O191" s="2"/>
      <c r="P191" s="2"/>
      <c r="Q191" s="2"/>
      <c r="R191" s="2"/>
      <c r="S191" s="2"/>
    </row>
    <row r="192" spans="1:19" ht="12.75" customHeight="1">
      <c r="A192" s="1"/>
      <c r="B192" s="73"/>
      <c r="C192" s="74"/>
      <c r="D192" s="74"/>
      <c r="E192" s="74"/>
      <c r="F192" s="2"/>
      <c r="G192" s="2"/>
      <c r="H192" s="2"/>
      <c r="I192" s="2"/>
      <c r="J192" s="2"/>
      <c r="K192" s="2"/>
      <c r="L192" s="2"/>
      <c r="M192" s="2"/>
      <c r="N192" s="2"/>
      <c r="O192" s="2"/>
      <c r="P192" s="2"/>
      <c r="Q192" s="2"/>
      <c r="R192" s="2"/>
      <c r="S192" s="2"/>
    </row>
    <row r="193" spans="1:19" ht="12.75" customHeight="1">
      <c r="A193" s="1"/>
      <c r="B193" s="73"/>
      <c r="C193" s="74"/>
      <c r="D193" s="74"/>
      <c r="E193" s="74"/>
      <c r="F193" s="2"/>
      <c r="G193" s="2"/>
      <c r="H193" s="2"/>
      <c r="I193" s="2"/>
      <c r="J193" s="2"/>
      <c r="K193" s="2"/>
      <c r="L193" s="2"/>
      <c r="M193" s="2"/>
      <c r="N193" s="2"/>
      <c r="O193" s="2"/>
      <c r="P193" s="2"/>
      <c r="Q193" s="2"/>
      <c r="R193" s="2"/>
      <c r="S193" s="2"/>
    </row>
    <row r="194" spans="1:19" ht="12.75" customHeight="1">
      <c r="A194" s="1"/>
      <c r="B194" s="73"/>
      <c r="C194" s="74"/>
      <c r="D194" s="74"/>
      <c r="E194" s="74"/>
      <c r="F194" s="2"/>
      <c r="G194" s="2"/>
      <c r="H194" s="2"/>
      <c r="I194" s="2"/>
      <c r="J194" s="2"/>
      <c r="K194" s="2"/>
      <c r="L194" s="2"/>
      <c r="M194" s="2"/>
      <c r="N194" s="2"/>
      <c r="O194" s="2"/>
      <c r="P194" s="2"/>
      <c r="Q194" s="2"/>
      <c r="R194" s="2"/>
      <c r="S194" s="2"/>
    </row>
    <row r="195" spans="1:19" ht="12.75" customHeight="1">
      <c r="A195" s="1"/>
      <c r="B195" s="73"/>
      <c r="C195" s="74"/>
      <c r="D195" s="74"/>
      <c r="E195" s="74"/>
      <c r="F195" s="2"/>
      <c r="G195" s="2"/>
      <c r="H195" s="2"/>
      <c r="I195" s="2"/>
      <c r="J195" s="2"/>
      <c r="K195" s="2"/>
      <c r="L195" s="2"/>
      <c r="M195" s="2"/>
      <c r="N195" s="2"/>
      <c r="O195" s="2"/>
      <c r="P195" s="2"/>
      <c r="Q195" s="2"/>
      <c r="R195" s="2"/>
      <c r="S195" s="2"/>
    </row>
    <row r="196" spans="1:19" ht="12.75" customHeight="1">
      <c r="A196" s="1"/>
      <c r="B196" s="73"/>
      <c r="C196" s="74"/>
      <c r="D196" s="74"/>
      <c r="E196" s="74"/>
      <c r="F196" s="2"/>
      <c r="G196" s="2"/>
      <c r="H196" s="2"/>
      <c r="I196" s="2"/>
      <c r="J196" s="2"/>
      <c r="K196" s="2"/>
      <c r="L196" s="2"/>
      <c r="M196" s="2"/>
      <c r="N196" s="2"/>
      <c r="O196" s="2"/>
      <c r="P196" s="2"/>
      <c r="Q196" s="2"/>
      <c r="R196" s="2"/>
      <c r="S196" s="2"/>
    </row>
    <row r="197" spans="1:19" ht="12.75" customHeight="1">
      <c r="A197" s="1"/>
      <c r="B197" s="73"/>
      <c r="C197" s="74"/>
      <c r="D197" s="74"/>
      <c r="E197" s="74"/>
      <c r="F197" s="2"/>
      <c r="G197" s="2"/>
      <c r="H197" s="2"/>
      <c r="I197" s="2"/>
      <c r="J197" s="2"/>
      <c r="K197" s="2"/>
      <c r="L197" s="2"/>
      <c r="M197" s="2"/>
      <c r="N197" s="2"/>
      <c r="O197" s="2"/>
      <c r="P197" s="2"/>
      <c r="Q197" s="2"/>
      <c r="R197" s="2"/>
      <c r="S197" s="2"/>
    </row>
    <row r="198" spans="1:19" ht="12.75" customHeight="1">
      <c r="A198" s="1"/>
      <c r="B198" s="73"/>
      <c r="C198" s="74"/>
      <c r="D198" s="74"/>
      <c r="E198" s="74"/>
      <c r="F198" s="2"/>
      <c r="G198" s="2"/>
      <c r="H198" s="2"/>
      <c r="I198" s="2"/>
      <c r="J198" s="2"/>
      <c r="K198" s="2"/>
      <c r="L198" s="2"/>
      <c r="M198" s="2"/>
      <c r="N198" s="2"/>
      <c r="O198" s="2"/>
      <c r="P198" s="2"/>
      <c r="Q198" s="2"/>
      <c r="R198" s="2"/>
      <c r="S198" s="2"/>
    </row>
    <row r="199" spans="1:19" ht="12.75" customHeight="1">
      <c r="A199" s="1"/>
      <c r="B199" s="73"/>
      <c r="C199" s="74"/>
      <c r="D199" s="74"/>
      <c r="E199" s="74"/>
      <c r="F199" s="2"/>
      <c r="G199" s="2"/>
      <c r="H199" s="2"/>
      <c r="I199" s="2"/>
      <c r="J199" s="2"/>
      <c r="K199" s="2"/>
      <c r="L199" s="2"/>
      <c r="M199" s="2"/>
      <c r="N199" s="2"/>
      <c r="O199" s="2"/>
      <c r="P199" s="2"/>
      <c r="Q199" s="2"/>
      <c r="R199" s="2"/>
      <c r="S199" s="2"/>
    </row>
    <row r="200" spans="1:19" ht="12.75" customHeight="1">
      <c r="A200" s="1"/>
      <c r="B200" s="73"/>
      <c r="C200" s="74"/>
      <c r="D200" s="74"/>
      <c r="E200" s="74"/>
      <c r="F200" s="2"/>
      <c r="G200" s="2"/>
      <c r="H200" s="2"/>
      <c r="I200" s="2"/>
      <c r="J200" s="2"/>
      <c r="K200" s="2"/>
      <c r="L200" s="2"/>
      <c r="M200" s="2"/>
      <c r="N200" s="2"/>
      <c r="O200" s="2"/>
      <c r="P200" s="2"/>
      <c r="Q200" s="2"/>
      <c r="R200" s="2"/>
      <c r="S200" s="2"/>
    </row>
    <row r="201" spans="1:19" ht="12.75" customHeight="1">
      <c r="A201" s="1"/>
      <c r="B201" s="73"/>
      <c r="C201" s="74"/>
      <c r="D201" s="74"/>
      <c r="E201" s="74"/>
      <c r="F201" s="2"/>
      <c r="G201" s="2"/>
      <c r="H201" s="2"/>
      <c r="I201" s="2"/>
      <c r="J201" s="2"/>
      <c r="K201" s="2"/>
      <c r="L201" s="2"/>
      <c r="M201" s="2"/>
      <c r="N201" s="2"/>
      <c r="O201" s="2"/>
      <c r="P201" s="2"/>
      <c r="Q201" s="2"/>
      <c r="R201" s="2"/>
      <c r="S201" s="2"/>
    </row>
    <row r="202" spans="1:19" ht="12.75" customHeight="1">
      <c r="A202" s="1"/>
      <c r="B202" s="73"/>
      <c r="C202" s="74"/>
      <c r="D202" s="74"/>
      <c r="E202" s="74"/>
      <c r="F202" s="2"/>
      <c r="G202" s="2"/>
      <c r="H202" s="2"/>
      <c r="I202" s="2"/>
      <c r="J202" s="2"/>
      <c r="K202" s="2"/>
      <c r="L202" s="2"/>
      <c r="M202" s="2"/>
      <c r="N202" s="2"/>
      <c r="O202" s="2"/>
      <c r="P202" s="2"/>
      <c r="Q202" s="2"/>
      <c r="R202" s="2"/>
      <c r="S202" s="2"/>
    </row>
    <row r="203" spans="1:19" ht="12.75" customHeight="1">
      <c r="A203" s="1"/>
      <c r="B203" s="73"/>
      <c r="C203" s="74"/>
      <c r="D203" s="74"/>
      <c r="E203" s="74"/>
      <c r="F203" s="2"/>
      <c r="G203" s="2"/>
      <c r="H203" s="2"/>
      <c r="I203" s="2"/>
      <c r="J203" s="2"/>
      <c r="K203" s="2"/>
      <c r="L203" s="2"/>
      <c r="M203" s="2"/>
      <c r="N203" s="2"/>
      <c r="O203" s="2"/>
      <c r="P203" s="2"/>
      <c r="Q203" s="2"/>
      <c r="R203" s="2"/>
      <c r="S203" s="2"/>
    </row>
    <row r="204" spans="1:19" ht="12.75" customHeight="1">
      <c r="A204" s="1"/>
      <c r="B204" s="73"/>
      <c r="C204" s="74"/>
      <c r="D204" s="74"/>
      <c r="E204" s="74"/>
      <c r="F204" s="2"/>
      <c r="G204" s="2"/>
      <c r="H204" s="2"/>
      <c r="I204" s="2"/>
      <c r="J204" s="2"/>
      <c r="K204" s="2"/>
      <c r="L204" s="2"/>
      <c r="M204" s="2"/>
      <c r="N204" s="2"/>
      <c r="O204" s="2"/>
      <c r="P204" s="2"/>
      <c r="Q204" s="2"/>
      <c r="R204" s="2"/>
      <c r="S204" s="2"/>
    </row>
    <row r="205" spans="1:19" ht="12.75" customHeight="1">
      <c r="A205" s="1"/>
      <c r="B205" s="73"/>
      <c r="C205" s="74"/>
      <c r="D205" s="74"/>
      <c r="E205" s="74"/>
      <c r="F205" s="2"/>
      <c r="G205" s="2"/>
      <c r="H205" s="2"/>
      <c r="I205" s="2"/>
      <c r="J205" s="2"/>
      <c r="K205" s="2"/>
      <c r="L205" s="2"/>
      <c r="M205" s="2"/>
      <c r="N205" s="2"/>
      <c r="O205" s="2"/>
      <c r="P205" s="2"/>
      <c r="Q205" s="2"/>
      <c r="R205" s="2"/>
      <c r="S205" s="2"/>
    </row>
    <row r="206" spans="1:19" ht="12.75" customHeight="1">
      <c r="A206" s="1"/>
      <c r="B206" s="73"/>
      <c r="C206" s="74"/>
      <c r="D206" s="74"/>
      <c r="E206" s="74"/>
      <c r="F206" s="2"/>
      <c r="G206" s="2"/>
      <c r="H206" s="2"/>
      <c r="I206" s="2"/>
      <c r="J206" s="2"/>
      <c r="K206" s="2"/>
      <c r="L206" s="2"/>
      <c r="M206" s="2"/>
      <c r="N206" s="2"/>
      <c r="O206" s="2"/>
      <c r="P206" s="2"/>
      <c r="Q206" s="2"/>
      <c r="R206" s="2"/>
      <c r="S206" s="2"/>
    </row>
    <row r="207" spans="1:19" ht="12.75" customHeight="1">
      <c r="A207" s="1"/>
      <c r="B207" s="73"/>
      <c r="C207" s="74"/>
      <c r="D207" s="74"/>
      <c r="E207" s="74"/>
      <c r="F207" s="2"/>
      <c r="G207" s="2"/>
      <c r="H207" s="2"/>
      <c r="I207" s="2"/>
      <c r="J207" s="2"/>
      <c r="K207" s="2"/>
      <c r="L207" s="2"/>
      <c r="M207" s="2"/>
      <c r="N207" s="2"/>
      <c r="O207" s="2"/>
      <c r="P207" s="2"/>
      <c r="Q207" s="2"/>
      <c r="R207" s="2"/>
      <c r="S207" s="2"/>
    </row>
    <row r="208" spans="1:19" ht="12.75" customHeight="1">
      <c r="A208" s="1"/>
      <c r="B208" s="73"/>
      <c r="C208" s="74"/>
      <c r="D208" s="74"/>
      <c r="E208" s="74"/>
      <c r="F208" s="2"/>
      <c r="G208" s="2"/>
      <c r="H208" s="2"/>
      <c r="I208" s="2"/>
      <c r="J208" s="2"/>
      <c r="K208" s="2"/>
      <c r="L208" s="2"/>
      <c r="M208" s="2"/>
      <c r="N208" s="2"/>
      <c r="O208" s="2"/>
      <c r="P208" s="2"/>
      <c r="Q208" s="2"/>
      <c r="R208" s="2"/>
      <c r="S208" s="2"/>
    </row>
    <row r="209" spans="1:19" ht="12.75" customHeight="1">
      <c r="A209" s="1"/>
      <c r="B209" s="73"/>
      <c r="C209" s="74"/>
      <c r="D209" s="74"/>
      <c r="E209" s="74"/>
      <c r="F209" s="2"/>
      <c r="G209" s="2"/>
      <c r="H209" s="2"/>
      <c r="I209" s="2"/>
      <c r="J209" s="2"/>
      <c r="K209" s="2"/>
      <c r="L209" s="2"/>
      <c r="M209" s="2"/>
      <c r="N209" s="2"/>
      <c r="O209" s="2"/>
      <c r="P209" s="2"/>
      <c r="Q209" s="2"/>
      <c r="R209" s="2"/>
      <c r="S209" s="2"/>
    </row>
    <row r="210" spans="1:19" ht="12.75" customHeight="1">
      <c r="A210" s="1"/>
      <c r="B210" s="73"/>
      <c r="C210" s="74"/>
      <c r="D210" s="74"/>
      <c r="E210" s="74"/>
      <c r="F210" s="2"/>
      <c r="G210" s="2"/>
      <c r="H210" s="2"/>
      <c r="I210" s="2"/>
      <c r="J210" s="2"/>
      <c r="K210" s="2"/>
      <c r="L210" s="2"/>
      <c r="M210" s="2"/>
      <c r="N210" s="2"/>
      <c r="O210" s="2"/>
      <c r="P210" s="2"/>
      <c r="Q210" s="2"/>
      <c r="R210" s="2"/>
      <c r="S210" s="2"/>
    </row>
    <row r="211" spans="1:19" ht="12.75" customHeight="1">
      <c r="A211" s="1"/>
      <c r="B211" s="73"/>
      <c r="C211" s="74"/>
      <c r="D211" s="74"/>
      <c r="E211" s="74"/>
      <c r="F211" s="2"/>
      <c r="G211" s="2"/>
      <c r="H211" s="2"/>
      <c r="I211" s="2"/>
      <c r="J211" s="2"/>
      <c r="K211" s="2"/>
      <c r="L211" s="2"/>
      <c r="M211" s="2"/>
      <c r="N211" s="2"/>
      <c r="O211" s="2"/>
      <c r="P211" s="2"/>
      <c r="Q211" s="2"/>
      <c r="R211" s="2"/>
      <c r="S211" s="2"/>
    </row>
    <row r="212" spans="1:19" ht="12.75" customHeight="1">
      <c r="A212" s="1"/>
      <c r="B212" s="73"/>
      <c r="C212" s="74"/>
      <c r="D212" s="74"/>
      <c r="E212" s="74"/>
      <c r="F212" s="2"/>
      <c r="G212" s="2"/>
      <c r="H212" s="2"/>
      <c r="I212" s="2"/>
      <c r="J212" s="2"/>
      <c r="K212" s="2"/>
      <c r="L212" s="2"/>
      <c r="M212" s="2"/>
      <c r="N212" s="2"/>
      <c r="O212" s="2"/>
      <c r="P212" s="2"/>
      <c r="Q212" s="2"/>
      <c r="R212" s="2"/>
      <c r="S212" s="2"/>
    </row>
    <row r="213" spans="1:19" ht="12.75" customHeight="1">
      <c r="A213" s="1"/>
      <c r="B213" s="73"/>
      <c r="C213" s="74"/>
      <c r="D213" s="74"/>
      <c r="E213" s="74"/>
      <c r="F213" s="2"/>
      <c r="G213" s="2"/>
      <c r="H213" s="2"/>
      <c r="I213" s="2"/>
      <c r="J213" s="2"/>
      <c r="K213" s="2"/>
      <c r="L213" s="2"/>
      <c r="M213" s="2"/>
      <c r="N213" s="2"/>
      <c r="O213" s="2"/>
      <c r="P213" s="2"/>
      <c r="Q213" s="2"/>
      <c r="R213" s="2"/>
      <c r="S213" s="2"/>
    </row>
    <row r="214" spans="1:19" ht="12.75" customHeight="1">
      <c r="A214" s="1"/>
      <c r="B214" s="73"/>
      <c r="C214" s="74"/>
      <c r="D214" s="74"/>
      <c r="E214" s="74"/>
      <c r="F214" s="2"/>
      <c r="G214" s="2"/>
      <c r="H214" s="2"/>
      <c r="I214" s="2"/>
      <c r="J214" s="2"/>
      <c r="K214" s="2"/>
      <c r="L214" s="2"/>
      <c r="M214" s="2"/>
      <c r="N214" s="2"/>
      <c r="O214" s="2"/>
      <c r="P214" s="2"/>
      <c r="Q214" s="2"/>
      <c r="R214" s="2"/>
      <c r="S214" s="2"/>
    </row>
    <row r="215" spans="1:19" ht="12.75" customHeight="1">
      <c r="A215" s="1"/>
      <c r="B215" s="73"/>
      <c r="C215" s="74"/>
      <c r="D215" s="74"/>
      <c r="E215" s="74"/>
      <c r="F215" s="2"/>
      <c r="G215" s="2"/>
      <c r="H215" s="2"/>
      <c r="I215" s="2"/>
      <c r="J215" s="2"/>
      <c r="K215" s="2"/>
      <c r="L215" s="2"/>
      <c r="M215" s="2"/>
      <c r="N215" s="2"/>
      <c r="O215" s="2"/>
      <c r="P215" s="2"/>
      <c r="Q215" s="2"/>
      <c r="R215" s="2"/>
      <c r="S215" s="2"/>
    </row>
    <row r="216" spans="1:19" ht="12.75" customHeight="1">
      <c r="A216" s="1"/>
      <c r="B216" s="73"/>
      <c r="C216" s="74"/>
      <c r="D216" s="74"/>
      <c r="E216" s="74"/>
      <c r="F216" s="2"/>
      <c r="G216" s="2"/>
      <c r="H216" s="2"/>
      <c r="I216" s="2"/>
      <c r="J216" s="2"/>
      <c r="K216" s="2"/>
      <c r="L216" s="2"/>
      <c r="M216" s="2"/>
      <c r="N216" s="2"/>
      <c r="O216" s="2"/>
      <c r="P216" s="2"/>
      <c r="Q216" s="2"/>
      <c r="R216" s="2"/>
      <c r="S216" s="2"/>
    </row>
    <row r="217" spans="1:19" ht="12.75" customHeight="1">
      <c r="A217" s="1"/>
      <c r="B217" s="73"/>
      <c r="C217" s="74"/>
      <c r="D217" s="74"/>
      <c r="E217" s="74"/>
      <c r="F217" s="2"/>
      <c r="G217" s="2"/>
      <c r="H217" s="2"/>
      <c r="I217" s="2"/>
      <c r="J217" s="2"/>
      <c r="K217" s="2"/>
      <c r="L217" s="2"/>
      <c r="M217" s="2"/>
      <c r="N217" s="2"/>
      <c r="O217" s="2"/>
      <c r="P217" s="2"/>
      <c r="Q217" s="2"/>
      <c r="R217" s="2"/>
      <c r="S217" s="2"/>
    </row>
    <row r="218" spans="1:19" ht="12.75" customHeight="1">
      <c r="A218" s="1"/>
      <c r="B218" s="73"/>
      <c r="C218" s="74"/>
      <c r="D218" s="74"/>
      <c r="E218" s="74"/>
      <c r="F218" s="2"/>
      <c r="G218" s="2"/>
      <c r="H218" s="2"/>
      <c r="I218" s="2"/>
      <c r="J218" s="2"/>
      <c r="K218" s="2"/>
      <c r="L218" s="2"/>
      <c r="M218" s="2"/>
      <c r="N218" s="2"/>
      <c r="O218" s="2"/>
      <c r="P218" s="2"/>
      <c r="Q218" s="2"/>
      <c r="R218" s="2"/>
      <c r="S218" s="2"/>
    </row>
    <row r="219" spans="1:19" ht="12.75" customHeight="1">
      <c r="A219" s="1"/>
      <c r="B219" s="73"/>
      <c r="C219" s="74"/>
      <c r="D219" s="74"/>
      <c r="E219" s="74"/>
      <c r="F219" s="2"/>
      <c r="G219" s="2"/>
      <c r="H219" s="2"/>
      <c r="I219" s="2"/>
      <c r="J219" s="2"/>
      <c r="K219" s="2"/>
      <c r="L219" s="2"/>
      <c r="M219" s="2"/>
      <c r="N219" s="2"/>
      <c r="O219" s="2"/>
      <c r="P219" s="2"/>
      <c r="Q219" s="2"/>
      <c r="R219" s="2"/>
      <c r="S219" s="2"/>
    </row>
    <row r="220" spans="1:19" ht="12.75" customHeight="1">
      <c r="A220" s="1"/>
      <c r="B220" s="73"/>
      <c r="C220" s="74"/>
      <c r="D220" s="74"/>
      <c r="E220" s="74"/>
      <c r="F220" s="2"/>
      <c r="G220" s="2"/>
      <c r="H220" s="2"/>
      <c r="I220" s="2"/>
      <c r="J220" s="2"/>
      <c r="K220" s="2"/>
      <c r="L220" s="2"/>
      <c r="M220" s="2"/>
      <c r="N220" s="2"/>
      <c r="O220" s="2"/>
      <c r="P220" s="2"/>
      <c r="Q220" s="2"/>
      <c r="R220" s="2"/>
      <c r="S220" s="2"/>
    </row>
    <row r="221" spans="1:19" ht="12.75" customHeight="1">
      <c r="A221" s="1"/>
      <c r="B221" s="73"/>
      <c r="C221" s="74"/>
      <c r="D221" s="74"/>
      <c r="E221" s="74"/>
      <c r="F221" s="2"/>
      <c r="G221" s="2"/>
      <c r="H221" s="2"/>
      <c r="I221" s="2"/>
      <c r="J221" s="2"/>
      <c r="K221" s="2"/>
      <c r="L221" s="2"/>
      <c r="M221" s="2"/>
      <c r="N221" s="2"/>
      <c r="O221" s="2"/>
      <c r="P221" s="2"/>
      <c r="Q221" s="2"/>
      <c r="R221" s="2"/>
      <c r="S221" s="2"/>
    </row>
    <row r="222" spans="1:19" ht="12.75" customHeight="1">
      <c r="A222" s="1"/>
      <c r="B222" s="73"/>
      <c r="C222" s="74"/>
      <c r="D222" s="74"/>
      <c r="E222" s="74"/>
      <c r="F222" s="2"/>
      <c r="G222" s="2"/>
      <c r="H222" s="2"/>
      <c r="I222" s="2"/>
      <c r="J222" s="2"/>
      <c r="K222" s="2"/>
      <c r="L222" s="2"/>
      <c r="M222" s="2"/>
      <c r="N222" s="2"/>
      <c r="O222" s="2"/>
      <c r="P222" s="2"/>
      <c r="Q222" s="2"/>
      <c r="R222" s="2"/>
      <c r="S222" s="2"/>
    </row>
    <row r="223" spans="1:19" ht="12.75" customHeight="1">
      <c r="A223" s="1"/>
      <c r="B223" s="73"/>
      <c r="C223" s="74"/>
      <c r="D223" s="74"/>
      <c r="E223" s="74"/>
      <c r="F223" s="2"/>
      <c r="G223" s="2"/>
      <c r="H223" s="2"/>
      <c r="I223" s="2"/>
      <c r="J223" s="2"/>
      <c r="K223" s="2"/>
      <c r="L223" s="2"/>
      <c r="M223" s="2"/>
      <c r="N223" s="2"/>
      <c r="O223" s="2"/>
      <c r="P223" s="2"/>
      <c r="Q223" s="2"/>
      <c r="R223" s="2"/>
      <c r="S223" s="2"/>
    </row>
    <row r="224" spans="1:19" ht="12.75" customHeight="1">
      <c r="A224" s="1"/>
      <c r="B224" s="73"/>
      <c r="C224" s="74"/>
      <c r="D224" s="74"/>
      <c r="E224" s="74"/>
      <c r="F224" s="2"/>
      <c r="G224" s="2"/>
      <c r="H224" s="2"/>
      <c r="I224" s="2"/>
      <c r="J224" s="2"/>
      <c r="K224" s="2"/>
      <c r="L224" s="2"/>
      <c r="M224" s="2"/>
      <c r="N224" s="2"/>
      <c r="O224" s="2"/>
      <c r="P224" s="2"/>
      <c r="Q224" s="2"/>
      <c r="R224" s="2"/>
      <c r="S224" s="2"/>
    </row>
    <row r="225" spans="1:19" ht="12.75" customHeight="1">
      <c r="A225" s="1"/>
      <c r="B225" s="73"/>
      <c r="C225" s="74"/>
      <c r="D225" s="74"/>
      <c r="E225" s="74"/>
      <c r="F225" s="2"/>
      <c r="G225" s="2"/>
      <c r="H225" s="2"/>
      <c r="I225" s="2"/>
      <c r="J225" s="2"/>
      <c r="K225" s="2"/>
      <c r="L225" s="2"/>
      <c r="M225" s="2"/>
      <c r="N225" s="2"/>
      <c r="O225" s="2"/>
      <c r="P225" s="2"/>
      <c r="Q225" s="2"/>
      <c r="R225" s="2"/>
      <c r="S225" s="2"/>
    </row>
    <row r="226" spans="1:19" ht="12.75" customHeight="1">
      <c r="A226" s="1"/>
      <c r="B226" s="73"/>
      <c r="C226" s="74"/>
      <c r="D226" s="74"/>
      <c r="E226" s="74"/>
      <c r="F226" s="2"/>
      <c r="G226" s="2"/>
      <c r="H226" s="2"/>
      <c r="I226" s="2"/>
      <c r="J226" s="2"/>
      <c r="K226" s="2"/>
      <c r="L226" s="2"/>
      <c r="M226" s="2"/>
      <c r="N226" s="2"/>
      <c r="O226" s="2"/>
      <c r="P226" s="2"/>
      <c r="Q226" s="2"/>
      <c r="R226" s="2"/>
      <c r="S226" s="2"/>
    </row>
    <row r="227" spans="1:19" ht="12.75" customHeight="1">
      <c r="A227" s="1"/>
      <c r="B227" s="73"/>
      <c r="C227" s="74"/>
      <c r="D227" s="74"/>
      <c r="E227" s="74"/>
      <c r="F227" s="2"/>
      <c r="G227" s="2"/>
      <c r="H227" s="2"/>
      <c r="I227" s="2"/>
      <c r="J227" s="2"/>
      <c r="K227" s="2"/>
      <c r="L227" s="2"/>
      <c r="M227" s="2"/>
      <c r="N227" s="2"/>
      <c r="O227" s="2"/>
      <c r="P227" s="2"/>
      <c r="Q227" s="2"/>
      <c r="R227" s="2"/>
      <c r="S227" s="2"/>
    </row>
    <row r="228" spans="1:19" ht="12.75" customHeight="1">
      <c r="A228" s="1"/>
      <c r="B228" s="73"/>
      <c r="C228" s="74"/>
      <c r="D228" s="74"/>
      <c r="E228" s="74"/>
      <c r="F228" s="2"/>
      <c r="G228" s="2"/>
      <c r="H228" s="2"/>
      <c r="I228" s="2"/>
      <c r="J228" s="2"/>
      <c r="K228" s="2"/>
      <c r="L228" s="2"/>
      <c r="M228" s="2"/>
      <c r="N228" s="2"/>
      <c r="O228" s="2"/>
      <c r="P228" s="2"/>
      <c r="Q228" s="2"/>
      <c r="R228" s="2"/>
      <c r="S228" s="2"/>
    </row>
    <row r="229" spans="1:19" ht="12.75" customHeight="1">
      <c r="A229" s="1"/>
      <c r="B229" s="73"/>
      <c r="C229" s="74"/>
      <c r="D229" s="74"/>
      <c r="E229" s="74"/>
      <c r="F229" s="2"/>
      <c r="G229" s="2"/>
      <c r="H229" s="2"/>
      <c r="I229" s="2"/>
      <c r="J229" s="2"/>
      <c r="K229" s="2"/>
      <c r="L229" s="2"/>
      <c r="M229" s="2"/>
      <c r="N229" s="2"/>
      <c r="O229" s="2"/>
      <c r="P229" s="2"/>
      <c r="Q229" s="2"/>
      <c r="R229" s="2"/>
      <c r="S229" s="2"/>
    </row>
    <row r="230" spans="1:19" ht="12.75" customHeight="1">
      <c r="A230" s="1"/>
      <c r="B230" s="73"/>
      <c r="C230" s="74"/>
      <c r="D230" s="74"/>
      <c r="E230" s="74"/>
      <c r="F230" s="2"/>
      <c r="G230" s="2"/>
      <c r="H230" s="2"/>
      <c r="I230" s="2"/>
      <c r="J230" s="2"/>
      <c r="K230" s="2"/>
      <c r="L230" s="2"/>
      <c r="M230" s="2"/>
      <c r="N230" s="2"/>
      <c r="O230" s="2"/>
      <c r="P230" s="2"/>
      <c r="Q230" s="2"/>
      <c r="R230" s="2"/>
      <c r="S230" s="2"/>
    </row>
    <row r="231" spans="1:19" ht="12.75" customHeight="1">
      <c r="A231" s="1"/>
      <c r="B231" s="73"/>
      <c r="C231" s="74"/>
      <c r="D231" s="74"/>
      <c r="E231" s="74"/>
      <c r="F231" s="2"/>
      <c r="G231" s="2"/>
      <c r="H231" s="2"/>
      <c r="I231" s="2"/>
      <c r="J231" s="2"/>
      <c r="K231" s="2"/>
      <c r="L231" s="2"/>
      <c r="M231" s="2"/>
      <c r="N231" s="2"/>
      <c r="O231" s="2"/>
      <c r="P231" s="2"/>
      <c r="Q231" s="2"/>
      <c r="R231" s="2"/>
      <c r="S231" s="2"/>
    </row>
    <row r="232" spans="1:19" ht="12.75" customHeight="1">
      <c r="A232" s="1"/>
      <c r="B232" s="73"/>
      <c r="C232" s="74"/>
      <c r="D232" s="74"/>
      <c r="E232" s="74"/>
      <c r="F232" s="2"/>
      <c r="G232" s="2"/>
      <c r="H232" s="2"/>
      <c r="I232" s="2"/>
      <c r="J232" s="2"/>
      <c r="K232" s="2"/>
      <c r="L232" s="2"/>
      <c r="M232" s="2"/>
      <c r="N232" s="2"/>
      <c r="O232" s="2"/>
      <c r="P232" s="2"/>
      <c r="Q232" s="2"/>
      <c r="R232" s="2"/>
      <c r="S232" s="2"/>
    </row>
    <row r="233" spans="1:19" ht="12.75" customHeight="1">
      <c r="A233" s="1"/>
      <c r="B233" s="73"/>
      <c r="C233" s="74"/>
      <c r="D233" s="74"/>
      <c r="E233" s="74"/>
      <c r="F233" s="2"/>
      <c r="G233" s="2"/>
      <c r="H233" s="2"/>
      <c r="I233" s="2"/>
      <c r="J233" s="2"/>
      <c r="K233" s="2"/>
      <c r="L233" s="2"/>
      <c r="M233" s="2"/>
      <c r="N233" s="2"/>
      <c r="O233" s="2"/>
      <c r="P233" s="2"/>
      <c r="Q233" s="2"/>
      <c r="R233" s="2"/>
      <c r="S233" s="2"/>
    </row>
    <row r="234" spans="1:19" ht="12.75" customHeight="1">
      <c r="A234" s="1"/>
      <c r="B234" s="73"/>
      <c r="C234" s="74"/>
      <c r="D234" s="74"/>
      <c r="E234" s="74"/>
      <c r="F234" s="2"/>
      <c r="G234" s="2"/>
      <c r="H234" s="2"/>
      <c r="I234" s="2"/>
      <c r="J234" s="2"/>
      <c r="K234" s="2"/>
      <c r="L234" s="2"/>
      <c r="M234" s="2"/>
      <c r="N234" s="2"/>
      <c r="O234" s="2"/>
      <c r="P234" s="2"/>
      <c r="Q234" s="2"/>
      <c r="R234" s="2"/>
      <c r="S234" s="2"/>
    </row>
    <row r="235" spans="1:19" ht="12.75" customHeight="1">
      <c r="A235" s="1"/>
      <c r="B235" s="73"/>
      <c r="C235" s="74"/>
      <c r="D235" s="74"/>
      <c r="E235" s="74"/>
      <c r="F235" s="2"/>
      <c r="G235" s="2"/>
      <c r="H235" s="2"/>
      <c r="I235" s="2"/>
      <c r="J235" s="2"/>
      <c r="K235" s="2"/>
      <c r="L235" s="2"/>
      <c r="M235" s="2"/>
      <c r="N235" s="2"/>
      <c r="O235" s="2"/>
      <c r="P235" s="2"/>
      <c r="Q235" s="2"/>
      <c r="R235" s="2"/>
      <c r="S235" s="2"/>
    </row>
    <row r="236" spans="1:19" ht="12.75" customHeight="1">
      <c r="A236" s="1"/>
      <c r="B236" s="73"/>
      <c r="C236" s="74"/>
      <c r="D236" s="74"/>
      <c r="E236" s="74"/>
      <c r="F236" s="2"/>
      <c r="G236" s="2"/>
      <c r="H236" s="2"/>
      <c r="I236" s="2"/>
      <c r="J236" s="2"/>
      <c r="K236" s="2"/>
      <c r="L236" s="2"/>
      <c r="M236" s="2"/>
      <c r="N236" s="2"/>
      <c r="O236" s="2"/>
      <c r="P236" s="2"/>
      <c r="Q236" s="2"/>
      <c r="R236" s="2"/>
      <c r="S236" s="2"/>
    </row>
    <row r="237" spans="1:19" ht="12.75" customHeight="1">
      <c r="A237" s="1"/>
      <c r="B237" s="73"/>
      <c r="C237" s="74"/>
      <c r="D237" s="74"/>
      <c r="E237" s="74"/>
      <c r="F237" s="2"/>
      <c r="G237" s="2"/>
      <c r="H237" s="2"/>
      <c r="I237" s="2"/>
      <c r="J237" s="2"/>
      <c r="K237" s="2"/>
      <c r="L237" s="2"/>
      <c r="M237" s="2"/>
      <c r="N237" s="2"/>
      <c r="O237" s="2"/>
      <c r="P237" s="2"/>
      <c r="Q237" s="2"/>
      <c r="R237" s="2"/>
      <c r="S237" s="2"/>
    </row>
    <row r="238" spans="1:19" ht="12.75" customHeight="1">
      <c r="A238" s="1"/>
      <c r="B238" s="73"/>
      <c r="C238" s="74"/>
      <c r="D238" s="74"/>
      <c r="E238" s="74"/>
      <c r="F238" s="2"/>
      <c r="G238" s="2"/>
      <c r="H238" s="2"/>
      <c r="I238" s="2"/>
      <c r="J238" s="2"/>
      <c r="K238" s="2"/>
      <c r="L238" s="2"/>
      <c r="M238" s="2"/>
      <c r="N238" s="2"/>
      <c r="O238" s="2"/>
      <c r="P238" s="2"/>
      <c r="Q238" s="2"/>
      <c r="R238" s="2"/>
      <c r="S238" s="2"/>
    </row>
    <row r="239" spans="1:19" ht="12.75" customHeight="1">
      <c r="A239" s="1"/>
      <c r="B239" s="73"/>
      <c r="C239" s="74"/>
      <c r="D239" s="74"/>
      <c r="E239" s="74"/>
      <c r="F239" s="2"/>
      <c r="G239" s="2"/>
      <c r="H239" s="2"/>
      <c r="I239" s="2"/>
      <c r="J239" s="2"/>
      <c r="K239" s="2"/>
      <c r="L239" s="2"/>
      <c r="M239" s="2"/>
      <c r="N239" s="2"/>
      <c r="O239" s="2"/>
      <c r="P239" s="2"/>
      <c r="Q239" s="2"/>
      <c r="R239" s="2"/>
      <c r="S239" s="2"/>
    </row>
    <row r="240" spans="1:19" ht="12.75" customHeight="1">
      <c r="A240" s="1"/>
      <c r="B240" s="73"/>
      <c r="C240" s="74"/>
      <c r="D240" s="74"/>
      <c r="E240" s="74"/>
      <c r="F240" s="2"/>
      <c r="G240" s="2"/>
      <c r="H240" s="2"/>
      <c r="I240" s="2"/>
      <c r="J240" s="2"/>
      <c r="K240" s="2"/>
      <c r="L240" s="2"/>
      <c r="M240" s="2"/>
      <c r="N240" s="2"/>
      <c r="O240" s="2"/>
      <c r="P240" s="2"/>
      <c r="Q240" s="2"/>
      <c r="R240" s="2"/>
      <c r="S240" s="2"/>
    </row>
    <row r="241" spans="1:19" ht="12.75" customHeight="1">
      <c r="A241" s="1"/>
      <c r="B241" s="73"/>
      <c r="C241" s="74"/>
      <c r="D241" s="74"/>
      <c r="E241" s="74"/>
      <c r="F241" s="2"/>
      <c r="G241" s="2"/>
      <c r="H241" s="2"/>
      <c r="I241" s="2"/>
      <c r="J241" s="2"/>
      <c r="K241" s="2"/>
      <c r="L241" s="2"/>
      <c r="M241" s="2"/>
      <c r="N241" s="2"/>
      <c r="O241" s="2"/>
      <c r="P241" s="2"/>
      <c r="Q241" s="2"/>
      <c r="R241" s="2"/>
      <c r="S241" s="2"/>
    </row>
    <row r="242" spans="1:19" ht="12.75" customHeight="1">
      <c r="A242" s="1"/>
      <c r="B242" s="73"/>
      <c r="C242" s="74"/>
      <c r="D242" s="74"/>
      <c r="E242" s="74"/>
      <c r="F242" s="2"/>
      <c r="G242" s="2"/>
      <c r="H242" s="2"/>
      <c r="I242" s="2"/>
      <c r="J242" s="2"/>
      <c r="K242" s="2"/>
      <c r="L242" s="2"/>
      <c r="M242" s="2"/>
      <c r="N242" s="2"/>
      <c r="O242" s="2"/>
      <c r="P242" s="2"/>
      <c r="Q242" s="2"/>
      <c r="R242" s="2"/>
      <c r="S242" s="2"/>
    </row>
    <row r="243" spans="1:19" ht="12.75" customHeight="1">
      <c r="A243" s="1"/>
      <c r="B243" s="73"/>
      <c r="C243" s="74"/>
      <c r="D243" s="74"/>
      <c r="E243" s="74"/>
      <c r="F243" s="2"/>
      <c r="G243" s="2"/>
      <c r="H243" s="2"/>
      <c r="I243" s="2"/>
      <c r="J243" s="2"/>
      <c r="K243" s="2"/>
      <c r="L243" s="2"/>
      <c r="M243" s="2"/>
      <c r="N243" s="2"/>
      <c r="O243" s="2"/>
      <c r="P243" s="2"/>
      <c r="Q243" s="2"/>
      <c r="R243" s="2"/>
      <c r="S243" s="2"/>
    </row>
    <row r="244" spans="1:19" ht="12.75" customHeight="1">
      <c r="A244" s="1"/>
      <c r="B244" s="73"/>
      <c r="C244" s="74"/>
      <c r="D244" s="74"/>
      <c r="E244" s="74"/>
      <c r="F244" s="2"/>
      <c r="G244" s="2"/>
      <c r="H244" s="2"/>
      <c r="I244" s="2"/>
      <c r="J244" s="2"/>
      <c r="K244" s="2"/>
      <c r="L244" s="2"/>
      <c r="M244" s="2"/>
      <c r="N244" s="2"/>
      <c r="O244" s="2"/>
      <c r="P244" s="2"/>
      <c r="Q244" s="2"/>
      <c r="R244" s="2"/>
      <c r="S244" s="2"/>
    </row>
    <row r="245" spans="1:19" ht="12.75" customHeight="1">
      <c r="A245" s="1"/>
      <c r="B245" s="73"/>
      <c r="C245" s="74"/>
      <c r="D245" s="74"/>
      <c r="E245" s="74"/>
      <c r="F245" s="2"/>
      <c r="G245" s="2"/>
      <c r="H245" s="2"/>
      <c r="I245" s="2"/>
      <c r="J245" s="2"/>
      <c r="K245" s="2"/>
      <c r="L245" s="2"/>
      <c r="M245" s="2"/>
      <c r="N245" s="2"/>
      <c r="O245" s="2"/>
      <c r="P245" s="2"/>
      <c r="Q245" s="2"/>
      <c r="R245" s="2"/>
      <c r="S245" s="2"/>
    </row>
    <row r="246" spans="1:19" ht="12.75" customHeight="1">
      <c r="A246" s="1"/>
      <c r="B246" s="73"/>
      <c r="C246" s="74"/>
      <c r="D246" s="74"/>
      <c r="E246" s="74"/>
      <c r="F246" s="2"/>
      <c r="G246" s="2"/>
      <c r="H246" s="2"/>
      <c r="I246" s="2"/>
      <c r="J246" s="2"/>
      <c r="K246" s="2"/>
      <c r="L246" s="2"/>
      <c r="M246" s="2"/>
      <c r="N246" s="2"/>
      <c r="O246" s="2"/>
      <c r="P246" s="2"/>
      <c r="Q246" s="2"/>
      <c r="R246" s="2"/>
      <c r="S246" s="2"/>
    </row>
    <row r="247" spans="1:19" ht="12.75" customHeight="1">
      <c r="A247" s="1"/>
      <c r="B247" s="73"/>
      <c r="C247" s="74"/>
      <c r="D247" s="74"/>
      <c r="E247" s="74"/>
      <c r="F247" s="2"/>
      <c r="G247" s="2"/>
      <c r="H247" s="2"/>
      <c r="I247" s="2"/>
      <c r="J247" s="2"/>
      <c r="K247" s="2"/>
      <c r="L247" s="2"/>
      <c r="M247" s="2"/>
      <c r="N247" s="2"/>
      <c r="O247" s="2"/>
      <c r="P247" s="2"/>
      <c r="Q247" s="2"/>
      <c r="R247" s="2"/>
      <c r="S247" s="2"/>
    </row>
    <row r="248" spans="1:19" ht="12.75" customHeight="1">
      <c r="A248" s="1"/>
      <c r="B248" s="73"/>
      <c r="C248" s="74"/>
      <c r="D248" s="74"/>
      <c r="E248" s="74"/>
      <c r="F248" s="2"/>
      <c r="G248" s="2"/>
      <c r="H248" s="2"/>
      <c r="I248" s="2"/>
      <c r="J248" s="2"/>
      <c r="K248" s="2"/>
      <c r="L248" s="2"/>
      <c r="M248" s="2"/>
      <c r="N248" s="2"/>
      <c r="O248" s="2"/>
      <c r="P248" s="2"/>
      <c r="Q248" s="2"/>
      <c r="R248" s="2"/>
      <c r="S248" s="2"/>
    </row>
    <row r="249" spans="1:19" ht="12.75" customHeight="1">
      <c r="A249" s="1"/>
      <c r="B249" s="73"/>
      <c r="C249" s="74"/>
      <c r="D249" s="74"/>
      <c r="E249" s="74"/>
      <c r="F249" s="2"/>
      <c r="G249" s="2"/>
      <c r="H249" s="2"/>
      <c r="I249" s="2"/>
      <c r="J249" s="2"/>
      <c r="K249" s="2"/>
      <c r="L249" s="2"/>
      <c r="M249" s="2"/>
      <c r="N249" s="2"/>
      <c r="O249" s="2"/>
      <c r="P249" s="2"/>
      <c r="Q249" s="2"/>
      <c r="R249" s="2"/>
      <c r="S249" s="2"/>
    </row>
    <row r="250" spans="1:19" ht="12.75" customHeight="1">
      <c r="A250" s="1"/>
      <c r="B250" s="73"/>
      <c r="C250" s="74"/>
      <c r="D250" s="74"/>
      <c r="E250" s="74"/>
      <c r="F250" s="2"/>
      <c r="G250" s="2"/>
      <c r="H250" s="2"/>
      <c r="I250" s="2"/>
      <c r="J250" s="2"/>
      <c r="K250" s="2"/>
      <c r="L250" s="2"/>
      <c r="M250" s="2"/>
      <c r="N250" s="2"/>
      <c r="O250" s="2"/>
      <c r="P250" s="2"/>
      <c r="Q250" s="2"/>
      <c r="R250" s="2"/>
      <c r="S250" s="2"/>
    </row>
    <row r="251" spans="1:19" ht="12.75" customHeight="1">
      <c r="A251" s="1"/>
      <c r="B251" s="73"/>
      <c r="C251" s="74"/>
      <c r="D251" s="74"/>
      <c r="E251" s="74"/>
      <c r="F251" s="2"/>
      <c r="G251" s="2"/>
      <c r="H251" s="2"/>
      <c r="I251" s="2"/>
      <c r="J251" s="2"/>
      <c r="K251" s="2"/>
      <c r="L251" s="2"/>
      <c r="M251" s="2"/>
      <c r="N251" s="2"/>
      <c r="O251" s="2"/>
      <c r="P251" s="2"/>
      <c r="Q251" s="2"/>
      <c r="R251" s="2"/>
      <c r="S251" s="2"/>
    </row>
    <row r="252" spans="1:19" ht="12.75" customHeight="1">
      <c r="A252" s="1"/>
      <c r="B252" s="73"/>
      <c r="C252" s="74"/>
      <c r="D252" s="74"/>
      <c r="E252" s="74"/>
      <c r="F252" s="2"/>
      <c r="G252" s="2"/>
      <c r="H252" s="2"/>
      <c r="I252" s="2"/>
      <c r="J252" s="2"/>
      <c r="K252" s="2"/>
      <c r="L252" s="2"/>
      <c r="M252" s="2"/>
      <c r="N252" s="2"/>
      <c r="O252" s="2"/>
      <c r="P252" s="2"/>
      <c r="Q252" s="2"/>
      <c r="R252" s="2"/>
      <c r="S252" s="2"/>
    </row>
    <row r="253" spans="1:19" ht="12.75" customHeight="1">
      <c r="A253" s="1"/>
      <c r="B253" s="73"/>
      <c r="C253" s="74"/>
      <c r="D253" s="74"/>
      <c r="E253" s="74"/>
      <c r="F253" s="2"/>
      <c r="G253" s="2"/>
      <c r="H253" s="2"/>
      <c r="I253" s="2"/>
      <c r="J253" s="2"/>
      <c r="K253" s="2"/>
      <c r="L253" s="2"/>
      <c r="M253" s="2"/>
      <c r="N253" s="2"/>
      <c r="O253" s="2"/>
      <c r="P253" s="2"/>
      <c r="Q253" s="2"/>
      <c r="R253" s="2"/>
      <c r="S253" s="2"/>
    </row>
    <row r="254" spans="1:19" ht="12.75" customHeight="1">
      <c r="A254" s="1"/>
      <c r="B254" s="73"/>
      <c r="C254" s="74"/>
      <c r="D254" s="74"/>
      <c r="E254" s="74"/>
      <c r="F254" s="2"/>
      <c r="G254" s="2"/>
      <c r="H254" s="2"/>
      <c r="I254" s="2"/>
      <c r="J254" s="2"/>
      <c r="K254" s="2"/>
      <c r="L254" s="2"/>
      <c r="M254" s="2"/>
      <c r="N254" s="2"/>
      <c r="O254" s="2"/>
      <c r="P254" s="2"/>
      <c r="Q254" s="2"/>
      <c r="R254" s="2"/>
      <c r="S254" s="2"/>
    </row>
    <row r="255" spans="1:19" ht="12.75" customHeight="1">
      <c r="A255" s="1"/>
      <c r="B255" s="73"/>
      <c r="C255" s="74"/>
      <c r="D255" s="74"/>
      <c r="E255" s="74"/>
      <c r="F255" s="2"/>
      <c r="G255" s="2"/>
      <c r="H255" s="2"/>
      <c r="I255" s="2"/>
      <c r="J255" s="2"/>
      <c r="K255" s="2"/>
      <c r="L255" s="2"/>
      <c r="M255" s="2"/>
      <c r="N255" s="2"/>
      <c r="O255" s="2"/>
      <c r="P255" s="2"/>
      <c r="Q255" s="2"/>
      <c r="R255" s="2"/>
      <c r="S255" s="2"/>
    </row>
    <row r="256" spans="1:1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F46:G46"/>
    <mergeCell ref="B2:E2"/>
    <mergeCell ref="B4:E8"/>
    <mergeCell ref="C9:C10"/>
    <mergeCell ref="D9:D10"/>
    <mergeCell ref="E9:E10"/>
    <mergeCell ref="F9:G9"/>
    <mergeCell ref="F10:G10"/>
    <mergeCell ref="B9:B11"/>
    <mergeCell ref="B46:B47"/>
    <mergeCell ref="C46:C47"/>
    <mergeCell ref="D46:D47"/>
    <mergeCell ref="E46:E47"/>
  </mergeCells>
  <pageMargins left="0.7" right="0.7"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C09"/>
  </sheetPr>
  <dimension ref="A1:AF1000"/>
  <sheetViews>
    <sheetView showGridLines="0" workbookViewId="0"/>
  </sheetViews>
  <sheetFormatPr baseColWidth="10" defaultColWidth="14.3984375" defaultRowHeight="15" customHeight="1"/>
  <cols>
    <col min="1" max="1" width="2.296875" customWidth="1"/>
    <col min="2" max="2" width="34.09765625" customWidth="1"/>
    <col min="3" max="3" width="24.09765625" customWidth="1"/>
    <col min="4" max="4" width="23.59765625" customWidth="1"/>
    <col min="5" max="5" width="15.09765625" customWidth="1"/>
    <col min="6" max="6" width="20.3984375" customWidth="1"/>
    <col min="7" max="7" width="26.69921875" customWidth="1"/>
    <col min="8" max="8" width="15.8984375" customWidth="1"/>
    <col min="9" max="9" width="15.69921875" customWidth="1"/>
    <col min="10" max="10" width="22.8984375" customWidth="1"/>
    <col min="11" max="11" width="20.09765625" customWidth="1"/>
    <col min="12" max="12" width="32.296875" customWidth="1"/>
    <col min="13" max="14" width="20.09765625" customWidth="1"/>
    <col min="17" max="17" width="16.69921875" customWidth="1"/>
    <col min="18" max="25" width="11.3984375" customWidth="1"/>
    <col min="26" max="32" width="10.69921875" customWidth="1"/>
  </cols>
  <sheetData>
    <row r="1" spans="1:32" ht="15" customHeight="1">
      <c r="A1" s="85"/>
      <c r="B1" s="86"/>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65.25" customHeight="1">
      <c r="A2" s="85"/>
      <c r="B2" s="308" t="s">
        <v>65</v>
      </c>
      <c r="C2" s="289"/>
      <c r="D2" s="289"/>
      <c r="E2" s="289"/>
      <c r="F2" s="289"/>
      <c r="G2" s="289"/>
      <c r="H2" s="289"/>
      <c r="I2" s="289"/>
      <c r="J2" s="289"/>
      <c r="K2" s="289"/>
      <c r="L2" s="289"/>
      <c r="M2" s="289"/>
      <c r="N2" s="289"/>
      <c r="O2" s="289"/>
      <c r="P2" s="289"/>
      <c r="Q2" s="290"/>
      <c r="R2" s="85"/>
      <c r="S2" s="85"/>
      <c r="T2" s="85"/>
      <c r="U2" s="85"/>
      <c r="V2" s="85"/>
      <c r="W2" s="85"/>
      <c r="X2" s="85"/>
      <c r="Y2" s="85"/>
      <c r="Z2" s="85"/>
      <c r="AA2" s="85"/>
      <c r="AB2" s="85"/>
      <c r="AC2" s="85"/>
      <c r="AD2" s="85"/>
      <c r="AE2" s="85"/>
      <c r="AF2" s="85"/>
    </row>
    <row r="3" spans="1:32" ht="15" customHeight="1">
      <c r="A3" s="85"/>
      <c r="B3" s="86"/>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row>
    <row r="4" spans="1:32" ht="28.5" customHeight="1">
      <c r="A4" s="85"/>
      <c r="B4" s="309" t="s">
        <v>66</v>
      </c>
      <c r="C4" s="289"/>
      <c r="D4" s="289"/>
      <c r="E4" s="289"/>
      <c r="F4" s="289"/>
      <c r="G4" s="289"/>
      <c r="H4" s="289"/>
      <c r="I4" s="289"/>
      <c r="J4" s="289"/>
      <c r="K4" s="289"/>
      <c r="L4" s="289"/>
      <c r="M4" s="289"/>
      <c r="N4" s="289"/>
      <c r="O4" s="289"/>
      <c r="P4" s="289"/>
      <c r="Q4" s="290"/>
      <c r="R4" s="87"/>
      <c r="S4" s="87"/>
      <c r="T4" s="87"/>
      <c r="U4" s="87"/>
      <c r="V4" s="87"/>
      <c r="W4" s="87"/>
      <c r="X4" s="87"/>
      <c r="Y4" s="87"/>
      <c r="Z4" s="87"/>
      <c r="AA4" s="87"/>
      <c r="AB4" s="87"/>
      <c r="AC4" s="87"/>
      <c r="AD4" s="87"/>
      <c r="AE4" s="87"/>
      <c r="AF4" s="87"/>
    </row>
    <row r="5" spans="1:32" ht="42" customHeight="1">
      <c r="A5" s="85"/>
      <c r="B5" s="310" t="s">
        <v>67</v>
      </c>
      <c r="C5" s="311" t="s">
        <v>68</v>
      </c>
      <c r="D5" s="314" t="s">
        <v>69</v>
      </c>
      <c r="E5" s="305" t="s">
        <v>70</v>
      </c>
      <c r="F5" s="289"/>
      <c r="G5" s="289"/>
      <c r="H5" s="289"/>
      <c r="I5" s="289"/>
      <c r="J5" s="289"/>
      <c r="K5" s="289"/>
      <c r="L5" s="290"/>
      <c r="M5" s="317" t="s">
        <v>71</v>
      </c>
      <c r="N5" s="322" t="s">
        <v>72</v>
      </c>
      <c r="O5" s="306" t="s">
        <v>73</v>
      </c>
      <c r="P5" s="307"/>
      <c r="Q5" s="304"/>
      <c r="R5" s="320" t="s">
        <v>74</v>
      </c>
      <c r="S5" s="292"/>
      <c r="T5" s="293"/>
      <c r="U5" s="87"/>
      <c r="AA5" s="87"/>
      <c r="AB5" s="87"/>
      <c r="AC5" s="87"/>
      <c r="AD5" s="87"/>
      <c r="AE5" s="87"/>
      <c r="AF5" s="87"/>
    </row>
    <row r="6" spans="1:32" ht="14.5">
      <c r="A6" s="85"/>
      <c r="B6" s="286"/>
      <c r="C6" s="312"/>
      <c r="D6" s="315"/>
      <c r="E6" s="88"/>
      <c r="F6" s="89"/>
      <c r="G6" s="89"/>
      <c r="H6" s="89"/>
      <c r="I6" s="89"/>
      <c r="J6" s="90"/>
      <c r="K6" s="90"/>
      <c r="L6" s="91"/>
      <c r="M6" s="318"/>
      <c r="N6" s="315"/>
      <c r="O6" s="323" t="s">
        <v>4</v>
      </c>
      <c r="P6" s="304"/>
      <c r="Q6" s="321" t="s">
        <v>75</v>
      </c>
      <c r="R6" s="294"/>
      <c r="S6" s="295"/>
      <c r="T6" s="296"/>
      <c r="U6" s="2"/>
      <c r="AA6" s="87"/>
      <c r="AB6" s="87"/>
      <c r="AC6" s="87"/>
      <c r="AD6" s="87"/>
      <c r="AE6" s="87"/>
      <c r="AF6" s="87"/>
    </row>
    <row r="7" spans="1:32" ht="91">
      <c r="A7" s="85"/>
      <c r="B7" s="287"/>
      <c r="C7" s="313"/>
      <c r="D7" s="316"/>
      <c r="E7" s="92" t="s">
        <v>76</v>
      </c>
      <c r="F7" s="93" t="s">
        <v>77</v>
      </c>
      <c r="G7" s="93" t="s">
        <v>78</v>
      </c>
      <c r="H7" s="93" t="s">
        <v>79</v>
      </c>
      <c r="I7" s="93" t="s">
        <v>80</v>
      </c>
      <c r="J7" s="94" t="s">
        <v>81</v>
      </c>
      <c r="K7" s="94" t="s">
        <v>82</v>
      </c>
      <c r="L7" s="95" t="s">
        <v>83</v>
      </c>
      <c r="M7" s="319"/>
      <c r="N7" s="316"/>
      <c r="O7" s="96" t="s">
        <v>6</v>
      </c>
      <c r="P7" s="96" t="s">
        <v>7</v>
      </c>
      <c r="Q7" s="278"/>
      <c r="R7" s="297"/>
      <c r="S7" s="298"/>
      <c r="T7" s="299"/>
      <c r="U7" s="2"/>
      <c r="AA7" s="87"/>
      <c r="AB7" s="87"/>
      <c r="AC7" s="87"/>
      <c r="AD7" s="87"/>
      <c r="AE7" s="87"/>
      <c r="AF7" s="87"/>
    </row>
    <row r="8" spans="1:32" ht="12.75" customHeight="1">
      <c r="A8" s="85"/>
      <c r="B8" s="97" t="s">
        <v>32</v>
      </c>
      <c r="C8" s="98"/>
      <c r="D8" s="99"/>
      <c r="E8" s="100">
        <f>D41</f>
        <v>2613851.7614819994</v>
      </c>
      <c r="F8" s="101">
        <f>D42</f>
        <v>108964.69999999998</v>
      </c>
      <c r="G8" s="101"/>
      <c r="H8" s="101"/>
      <c r="I8" s="101"/>
      <c r="J8" s="101">
        <f>D43</f>
        <v>261385.17614819997</v>
      </c>
      <c r="K8" s="101">
        <f t="shared" ref="K8:K9" si="0">J8</f>
        <v>261385.17614819997</v>
      </c>
      <c r="L8" s="102"/>
      <c r="M8" s="103">
        <f t="shared" ref="M8:M22" si="1">+E8+G8+H8+F8+J8+K8</f>
        <v>3245586.8137783995</v>
      </c>
      <c r="N8" s="104">
        <f t="shared" ref="N8:N22" si="2">I8</f>
        <v>0</v>
      </c>
      <c r="O8" s="101"/>
      <c r="P8" s="101"/>
      <c r="Q8" s="105" t="str">
        <f t="shared" ref="Q8:Q22" si="3">IF((SUM(O8:P8)-I8)=0,"ok","Revisar")</f>
        <v>ok</v>
      </c>
      <c r="R8" s="324" t="s">
        <v>84</v>
      </c>
      <c r="S8" s="292"/>
      <c r="T8" s="293"/>
      <c r="U8" s="87"/>
      <c r="Z8" s="106" t="s">
        <v>85</v>
      </c>
      <c r="AA8" s="87"/>
      <c r="AB8" s="87"/>
      <c r="AC8" s="87"/>
      <c r="AD8" s="87"/>
      <c r="AE8" s="87"/>
      <c r="AF8" s="87"/>
    </row>
    <row r="9" spans="1:32" ht="12.75" customHeight="1">
      <c r="A9" s="85"/>
      <c r="B9" s="107" t="s">
        <v>33</v>
      </c>
      <c r="C9" s="108"/>
      <c r="D9" s="109"/>
      <c r="E9" s="110">
        <f>D46</f>
        <v>1967185.4942739999</v>
      </c>
      <c r="F9" s="111">
        <f>D47</f>
        <v>108964.69999999998</v>
      </c>
      <c r="G9" s="111"/>
      <c r="H9" s="111"/>
      <c r="I9" s="111"/>
      <c r="J9" s="111">
        <f>D48</f>
        <v>196718.54942739999</v>
      </c>
      <c r="K9" s="111">
        <f t="shared" si="0"/>
        <v>196718.54942739999</v>
      </c>
      <c r="L9" s="112"/>
      <c r="M9" s="113">
        <f t="shared" si="1"/>
        <v>2469587.2931287996</v>
      </c>
      <c r="N9" s="104">
        <f t="shared" si="2"/>
        <v>0</v>
      </c>
      <c r="O9" s="111">
        <v>600</v>
      </c>
      <c r="P9" s="111">
        <v>400</v>
      </c>
      <c r="Q9" s="105" t="str">
        <f t="shared" si="3"/>
        <v>Revisar</v>
      </c>
      <c r="R9" s="294"/>
      <c r="S9" s="295"/>
      <c r="T9" s="296"/>
      <c r="U9" s="87"/>
      <c r="V9" s="87"/>
      <c r="W9" s="87"/>
      <c r="X9" s="87"/>
      <c r="Y9" s="87"/>
      <c r="Z9" s="87"/>
      <c r="AA9" s="87"/>
      <c r="AB9" s="87"/>
      <c r="AC9" s="87"/>
      <c r="AD9" s="87"/>
      <c r="AE9" s="87"/>
      <c r="AF9" s="87"/>
    </row>
    <row r="10" spans="1:32" ht="12.75" customHeight="1">
      <c r="A10" s="85"/>
      <c r="B10" s="107" t="s">
        <v>34</v>
      </c>
      <c r="C10" s="108"/>
      <c r="D10" s="109"/>
      <c r="E10" s="110">
        <f t="shared" ref="E10:E16" si="4">$D$51</f>
        <v>1658799.0485689999</v>
      </c>
      <c r="F10" s="111">
        <v>0</v>
      </c>
      <c r="G10" s="111"/>
      <c r="H10" s="111"/>
      <c r="I10" s="111"/>
      <c r="J10" s="111">
        <f t="shared" ref="J10:J16" si="5">$D$52</f>
        <v>165879.90485689999</v>
      </c>
      <c r="K10" s="111">
        <f t="shared" ref="K10:K16" si="6">$J$10</f>
        <v>165879.90485689999</v>
      </c>
      <c r="L10" s="112"/>
      <c r="M10" s="113">
        <f t="shared" si="1"/>
        <v>1990558.8582827998</v>
      </c>
      <c r="N10" s="104">
        <f t="shared" si="2"/>
        <v>0</v>
      </c>
      <c r="O10" s="111"/>
      <c r="P10" s="111"/>
      <c r="Q10" s="105" t="str">
        <f t="shared" si="3"/>
        <v>ok</v>
      </c>
      <c r="R10" s="294"/>
      <c r="S10" s="295"/>
      <c r="T10" s="296"/>
      <c r="U10" s="87"/>
      <c r="V10" s="87"/>
      <c r="W10" s="87"/>
      <c r="X10" s="87"/>
      <c r="Y10" s="87"/>
      <c r="Z10" s="87"/>
      <c r="AA10" s="87"/>
      <c r="AB10" s="87"/>
      <c r="AC10" s="87"/>
      <c r="AD10" s="87"/>
      <c r="AE10" s="87"/>
      <c r="AF10" s="87"/>
    </row>
    <row r="11" spans="1:32" ht="12.75" customHeight="1">
      <c r="A11" s="85"/>
      <c r="B11" s="107" t="s">
        <v>34</v>
      </c>
      <c r="C11" s="108"/>
      <c r="D11" s="109"/>
      <c r="E11" s="110">
        <f t="shared" si="4"/>
        <v>1658799.0485689999</v>
      </c>
      <c r="F11" s="111">
        <v>0</v>
      </c>
      <c r="G11" s="111"/>
      <c r="H11" s="111"/>
      <c r="I11" s="111"/>
      <c r="J11" s="111">
        <f t="shared" si="5"/>
        <v>165879.90485689999</v>
      </c>
      <c r="K11" s="111">
        <f t="shared" si="6"/>
        <v>165879.90485689999</v>
      </c>
      <c r="L11" s="112"/>
      <c r="M11" s="113">
        <f t="shared" si="1"/>
        <v>1990558.8582827998</v>
      </c>
      <c r="N11" s="104">
        <f t="shared" si="2"/>
        <v>0</v>
      </c>
      <c r="O11" s="111"/>
      <c r="P11" s="111"/>
      <c r="Q11" s="105" t="str">
        <f t="shared" si="3"/>
        <v>ok</v>
      </c>
      <c r="R11" s="294"/>
      <c r="S11" s="295"/>
      <c r="T11" s="296"/>
      <c r="U11" s="87"/>
      <c r="V11" s="87"/>
      <c r="W11" s="87"/>
      <c r="X11" s="87"/>
      <c r="Y11" s="87"/>
      <c r="Z11" s="87"/>
      <c r="AA11" s="87"/>
      <c r="AB11" s="87"/>
      <c r="AC11" s="87"/>
      <c r="AD11" s="87"/>
      <c r="AE11" s="87"/>
      <c r="AF11" s="87"/>
    </row>
    <row r="12" spans="1:32" ht="12.75" customHeight="1">
      <c r="A12" s="85"/>
      <c r="B12" s="107" t="s">
        <v>34</v>
      </c>
      <c r="C12" s="108"/>
      <c r="D12" s="109"/>
      <c r="E12" s="110">
        <f t="shared" si="4"/>
        <v>1658799.0485689999</v>
      </c>
      <c r="F12" s="111">
        <v>0</v>
      </c>
      <c r="G12" s="111"/>
      <c r="H12" s="111"/>
      <c r="I12" s="111"/>
      <c r="J12" s="111">
        <f t="shared" si="5"/>
        <v>165879.90485689999</v>
      </c>
      <c r="K12" s="111">
        <f t="shared" si="6"/>
        <v>165879.90485689999</v>
      </c>
      <c r="L12" s="112"/>
      <c r="M12" s="113">
        <f t="shared" si="1"/>
        <v>1990558.8582827998</v>
      </c>
      <c r="N12" s="104">
        <f t="shared" si="2"/>
        <v>0</v>
      </c>
      <c r="O12" s="111"/>
      <c r="P12" s="111"/>
      <c r="Q12" s="105" t="str">
        <f t="shared" si="3"/>
        <v>ok</v>
      </c>
      <c r="R12" s="294"/>
      <c r="S12" s="295"/>
      <c r="T12" s="296"/>
      <c r="U12" s="87"/>
      <c r="Z12" s="87"/>
      <c r="AA12" s="87"/>
      <c r="AB12" s="87"/>
      <c r="AC12" s="87"/>
      <c r="AD12" s="87"/>
      <c r="AE12" s="87"/>
      <c r="AF12" s="87"/>
    </row>
    <row r="13" spans="1:32" ht="12.75" customHeight="1">
      <c r="A13" s="85"/>
      <c r="B13" s="107" t="s">
        <v>34</v>
      </c>
      <c r="C13" s="108"/>
      <c r="D13" s="109"/>
      <c r="E13" s="110">
        <f t="shared" si="4"/>
        <v>1658799.0485689999</v>
      </c>
      <c r="F13" s="111">
        <v>0</v>
      </c>
      <c r="G13" s="111"/>
      <c r="H13" s="111"/>
      <c r="I13" s="111"/>
      <c r="J13" s="111">
        <f t="shared" si="5"/>
        <v>165879.90485689999</v>
      </c>
      <c r="K13" s="111">
        <f t="shared" si="6"/>
        <v>165879.90485689999</v>
      </c>
      <c r="L13" s="112"/>
      <c r="M13" s="113">
        <f t="shared" si="1"/>
        <v>1990558.8582827998</v>
      </c>
      <c r="N13" s="104">
        <f t="shared" si="2"/>
        <v>0</v>
      </c>
      <c r="O13" s="111"/>
      <c r="P13" s="111"/>
      <c r="Q13" s="105" t="str">
        <f t="shared" si="3"/>
        <v>ok</v>
      </c>
      <c r="R13" s="294"/>
      <c r="S13" s="295"/>
      <c r="T13" s="296"/>
      <c r="U13" s="87"/>
      <c r="Z13" s="87"/>
      <c r="AA13" s="87"/>
      <c r="AB13" s="87"/>
      <c r="AC13" s="87"/>
      <c r="AD13" s="87"/>
      <c r="AE13" s="87"/>
      <c r="AF13" s="87"/>
    </row>
    <row r="14" spans="1:32" ht="12.75" customHeight="1">
      <c r="A14" s="85"/>
      <c r="B14" s="107" t="s">
        <v>34</v>
      </c>
      <c r="C14" s="108"/>
      <c r="D14" s="109"/>
      <c r="E14" s="110">
        <f t="shared" si="4"/>
        <v>1658799.0485689999</v>
      </c>
      <c r="F14" s="111">
        <v>0</v>
      </c>
      <c r="G14" s="111"/>
      <c r="H14" s="111"/>
      <c r="I14" s="111"/>
      <c r="J14" s="111">
        <f t="shared" si="5"/>
        <v>165879.90485689999</v>
      </c>
      <c r="K14" s="111">
        <f t="shared" si="6"/>
        <v>165879.90485689999</v>
      </c>
      <c r="L14" s="112"/>
      <c r="M14" s="113">
        <f t="shared" si="1"/>
        <v>1990558.8582827998</v>
      </c>
      <c r="N14" s="104">
        <f t="shared" si="2"/>
        <v>0</v>
      </c>
      <c r="O14" s="111"/>
      <c r="P14" s="111"/>
      <c r="Q14" s="105" t="str">
        <f t="shared" si="3"/>
        <v>ok</v>
      </c>
      <c r="R14" s="294"/>
      <c r="S14" s="295"/>
      <c r="T14" s="296"/>
      <c r="U14" s="87"/>
      <c r="V14" s="87"/>
      <c r="W14" s="87"/>
      <c r="X14" s="87"/>
      <c r="Y14" s="87"/>
      <c r="Z14" s="87"/>
      <c r="AA14" s="87"/>
      <c r="AB14" s="87"/>
      <c r="AC14" s="87"/>
      <c r="AD14" s="87"/>
      <c r="AE14" s="87"/>
      <c r="AF14" s="87"/>
    </row>
    <row r="15" spans="1:32" ht="12.75" customHeight="1">
      <c r="A15" s="85"/>
      <c r="B15" s="107" t="s">
        <v>34</v>
      </c>
      <c r="C15" s="108"/>
      <c r="D15" s="109"/>
      <c r="E15" s="110">
        <f t="shared" si="4"/>
        <v>1658799.0485689999</v>
      </c>
      <c r="F15" s="111">
        <v>0</v>
      </c>
      <c r="G15" s="111"/>
      <c r="H15" s="111"/>
      <c r="I15" s="111"/>
      <c r="J15" s="111">
        <f t="shared" si="5"/>
        <v>165879.90485689999</v>
      </c>
      <c r="K15" s="111">
        <f t="shared" si="6"/>
        <v>165879.90485689999</v>
      </c>
      <c r="L15" s="112"/>
      <c r="M15" s="113">
        <f t="shared" si="1"/>
        <v>1990558.8582827998</v>
      </c>
      <c r="N15" s="104">
        <f t="shared" si="2"/>
        <v>0</v>
      </c>
      <c r="O15" s="111"/>
      <c r="P15" s="111"/>
      <c r="Q15" s="105" t="str">
        <f t="shared" si="3"/>
        <v>ok</v>
      </c>
      <c r="R15" s="294"/>
      <c r="S15" s="295"/>
      <c r="T15" s="296"/>
      <c r="U15" s="87"/>
      <c r="V15" s="87"/>
      <c r="W15" s="87"/>
      <c r="X15" s="87"/>
      <c r="Y15" s="87"/>
      <c r="Z15" s="87"/>
      <c r="AA15" s="87"/>
      <c r="AB15" s="87"/>
      <c r="AC15" s="87"/>
      <c r="AD15" s="87"/>
      <c r="AE15" s="87"/>
      <c r="AF15" s="87"/>
    </row>
    <row r="16" spans="1:32" ht="12.75" customHeight="1">
      <c r="A16" s="85"/>
      <c r="B16" s="107" t="s">
        <v>34</v>
      </c>
      <c r="C16" s="108"/>
      <c r="D16" s="114"/>
      <c r="E16" s="110">
        <f t="shared" si="4"/>
        <v>1658799.0485689999</v>
      </c>
      <c r="F16" s="111">
        <v>0</v>
      </c>
      <c r="G16" s="111"/>
      <c r="H16" s="111"/>
      <c r="I16" s="111"/>
      <c r="J16" s="111">
        <f t="shared" si="5"/>
        <v>165879.90485689999</v>
      </c>
      <c r="K16" s="111">
        <f t="shared" si="6"/>
        <v>165879.90485689999</v>
      </c>
      <c r="L16" s="112"/>
      <c r="M16" s="113">
        <f t="shared" si="1"/>
        <v>1990558.8582827998</v>
      </c>
      <c r="N16" s="104">
        <f t="shared" si="2"/>
        <v>0</v>
      </c>
      <c r="O16" s="111"/>
      <c r="P16" s="111"/>
      <c r="Q16" s="105" t="str">
        <f t="shared" si="3"/>
        <v>ok</v>
      </c>
      <c r="R16" s="294"/>
      <c r="S16" s="295"/>
      <c r="T16" s="296"/>
      <c r="U16" s="87"/>
      <c r="V16" s="87"/>
      <c r="W16" s="87"/>
      <c r="X16" s="87"/>
      <c r="Y16" s="87"/>
      <c r="Z16" s="87"/>
      <c r="AA16" s="87"/>
      <c r="AB16" s="87"/>
      <c r="AC16" s="87"/>
      <c r="AD16" s="87"/>
      <c r="AE16" s="87"/>
      <c r="AF16" s="87"/>
    </row>
    <row r="17" spans="1:32" ht="12.75" customHeight="1">
      <c r="A17" s="85"/>
      <c r="B17" s="107" t="s">
        <v>35</v>
      </c>
      <c r="C17" s="108"/>
      <c r="D17" s="114"/>
      <c r="E17" s="110">
        <f t="shared" ref="E17:E19" si="7">$D$55</f>
        <v>952793.87468199991</v>
      </c>
      <c r="F17" s="111">
        <v>0</v>
      </c>
      <c r="G17" s="111"/>
      <c r="H17" s="111"/>
      <c r="I17" s="111"/>
      <c r="J17" s="111">
        <f t="shared" ref="J17:J19" si="8">$D$56</f>
        <v>95279.387468199988</v>
      </c>
      <c r="K17" s="111">
        <f t="shared" ref="K17:K19" si="9">$J$17</f>
        <v>95279.387468199988</v>
      </c>
      <c r="L17" s="112"/>
      <c r="M17" s="113">
        <f t="shared" si="1"/>
        <v>1143352.6496183998</v>
      </c>
      <c r="N17" s="104">
        <f t="shared" si="2"/>
        <v>0</v>
      </c>
      <c r="O17" s="111"/>
      <c r="P17" s="111"/>
      <c r="Q17" s="105" t="str">
        <f t="shared" si="3"/>
        <v>ok</v>
      </c>
      <c r="R17" s="294"/>
      <c r="S17" s="295"/>
      <c r="T17" s="296"/>
      <c r="U17" s="87"/>
      <c r="V17" s="87"/>
      <c r="W17" s="87"/>
      <c r="X17" s="87"/>
      <c r="Y17" s="87"/>
      <c r="Z17" s="87"/>
      <c r="AA17" s="87"/>
      <c r="AB17" s="87"/>
      <c r="AC17" s="87"/>
      <c r="AD17" s="87"/>
      <c r="AE17" s="87"/>
      <c r="AF17" s="87"/>
    </row>
    <row r="18" spans="1:32" ht="12.75" customHeight="1">
      <c r="A18" s="85"/>
      <c r="B18" s="107" t="s">
        <v>35</v>
      </c>
      <c r="C18" s="108"/>
      <c r="D18" s="114"/>
      <c r="E18" s="110">
        <f t="shared" si="7"/>
        <v>952793.87468199991</v>
      </c>
      <c r="F18" s="111">
        <v>0</v>
      </c>
      <c r="G18" s="111"/>
      <c r="H18" s="111"/>
      <c r="I18" s="111"/>
      <c r="J18" s="111">
        <f t="shared" si="8"/>
        <v>95279.387468199988</v>
      </c>
      <c r="K18" s="111">
        <f t="shared" si="9"/>
        <v>95279.387468199988</v>
      </c>
      <c r="L18" s="115"/>
      <c r="M18" s="113">
        <f t="shared" si="1"/>
        <v>1143352.6496183998</v>
      </c>
      <c r="N18" s="104">
        <f t="shared" si="2"/>
        <v>0</v>
      </c>
      <c r="O18" s="111"/>
      <c r="P18" s="111"/>
      <c r="Q18" s="105" t="str">
        <f t="shared" si="3"/>
        <v>ok</v>
      </c>
      <c r="R18" s="294"/>
      <c r="S18" s="295"/>
      <c r="T18" s="296"/>
      <c r="U18" s="87"/>
      <c r="V18" s="87"/>
      <c r="W18" s="87"/>
      <c r="X18" s="87"/>
      <c r="Y18" s="87"/>
      <c r="Z18" s="87"/>
      <c r="AA18" s="87"/>
      <c r="AB18" s="87"/>
      <c r="AC18" s="87"/>
      <c r="AD18" s="87"/>
      <c r="AE18" s="87"/>
      <c r="AF18" s="87"/>
    </row>
    <row r="19" spans="1:32" ht="12.75" customHeight="1">
      <c r="A19" s="85"/>
      <c r="B19" s="107" t="s">
        <v>35</v>
      </c>
      <c r="C19" s="108"/>
      <c r="D19" s="114"/>
      <c r="E19" s="110">
        <f t="shared" si="7"/>
        <v>952793.87468199991</v>
      </c>
      <c r="F19" s="111">
        <v>0</v>
      </c>
      <c r="G19" s="111"/>
      <c r="H19" s="111"/>
      <c r="I19" s="111"/>
      <c r="J19" s="111">
        <f t="shared" si="8"/>
        <v>95279.387468199988</v>
      </c>
      <c r="K19" s="111">
        <f t="shared" si="9"/>
        <v>95279.387468199988</v>
      </c>
      <c r="L19" s="115"/>
      <c r="M19" s="113">
        <f t="shared" si="1"/>
        <v>1143352.6496183998</v>
      </c>
      <c r="N19" s="104">
        <f t="shared" si="2"/>
        <v>0</v>
      </c>
      <c r="O19" s="111"/>
      <c r="P19" s="111"/>
      <c r="Q19" s="105" t="str">
        <f t="shared" si="3"/>
        <v>ok</v>
      </c>
      <c r="R19" s="294"/>
      <c r="S19" s="295"/>
      <c r="T19" s="296"/>
      <c r="U19" s="87"/>
      <c r="V19" s="87"/>
      <c r="W19" s="87"/>
      <c r="X19" s="87"/>
      <c r="Y19" s="87"/>
      <c r="Z19" s="87"/>
      <c r="AA19" s="87"/>
      <c r="AB19" s="87"/>
      <c r="AC19" s="87"/>
      <c r="AD19" s="87"/>
      <c r="AE19" s="87"/>
      <c r="AF19" s="87"/>
    </row>
    <row r="20" spans="1:32" ht="12.75" customHeight="1">
      <c r="A20" s="85"/>
      <c r="B20" s="116" t="s">
        <v>36</v>
      </c>
      <c r="C20" s="117"/>
      <c r="D20" s="118"/>
      <c r="E20" s="119">
        <f t="shared" ref="E20:E22" si="10">$D$59</f>
        <v>851259.47757499991</v>
      </c>
      <c r="F20" s="120">
        <v>0</v>
      </c>
      <c r="G20" s="120"/>
      <c r="H20" s="120"/>
      <c r="I20" s="120"/>
      <c r="J20" s="120">
        <f t="shared" ref="J20:J22" si="11">$D$60</f>
        <v>85125.947757500006</v>
      </c>
      <c r="K20" s="120">
        <f t="shared" ref="K20:K22" si="12">$J$22</f>
        <v>85125.947757500006</v>
      </c>
      <c r="L20" s="115"/>
      <c r="M20" s="121">
        <f t="shared" si="1"/>
        <v>1021511.3730899999</v>
      </c>
      <c r="N20" s="104">
        <f t="shared" si="2"/>
        <v>0</v>
      </c>
      <c r="O20" s="120"/>
      <c r="P20" s="120"/>
      <c r="Q20" s="105" t="str">
        <f t="shared" si="3"/>
        <v>ok</v>
      </c>
      <c r="R20" s="294"/>
      <c r="S20" s="295"/>
      <c r="T20" s="296"/>
      <c r="U20" s="87"/>
      <c r="V20" s="87"/>
      <c r="W20" s="87"/>
      <c r="X20" s="87"/>
      <c r="Y20" s="87"/>
      <c r="Z20" s="87"/>
      <c r="AA20" s="87"/>
      <c r="AB20" s="87"/>
      <c r="AC20" s="87"/>
      <c r="AD20" s="87"/>
      <c r="AE20" s="87"/>
      <c r="AF20" s="87"/>
    </row>
    <row r="21" spans="1:32" ht="12.75" customHeight="1">
      <c r="A21" s="85"/>
      <c r="B21" s="116" t="s">
        <v>36</v>
      </c>
      <c r="C21" s="117"/>
      <c r="D21" s="118"/>
      <c r="E21" s="119">
        <f t="shared" si="10"/>
        <v>851259.47757499991</v>
      </c>
      <c r="F21" s="120">
        <v>0</v>
      </c>
      <c r="G21" s="120"/>
      <c r="H21" s="120"/>
      <c r="I21" s="120"/>
      <c r="J21" s="120">
        <f t="shared" si="11"/>
        <v>85125.947757500006</v>
      </c>
      <c r="K21" s="120">
        <f t="shared" si="12"/>
        <v>85125.947757500006</v>
      </c>
      <c r="L21" s="115"/>
      <c r="M21" s="121">
        <f t="shared" si="1"/>
        <v>1021511.3730899999</v>
      </c>
      <c r="N21" s="104">
        <f t="shared" si="2"/>
        <v>0</v>
      </c>
      <c r="O21" s="120"/>
      <c r="P21" s="120"/>
      <c r="Q21" s="105" t="str">
        <f t="shared" si="3"/>
        <v>ok</v>
      </c>
      <c r="R21" s="294"/>
      <c r="S21" s="295"/>
      <c r="T21" s="296"/>
      <c r="U21" s="87"/>
      <c r="V21" s="87"/>
      <c r="W21" s="87"/>
      <c r="X21" s="87"/>
      <c r="Y21" s="87"/>
      <c r="Z21" s="87"/>
      <c r="AA21" s="87"/>
      <c r="AB21" s="87"/>
      <c r="AC21" s="87"/>
      <c r="AD21" s="87"/>
      <c r="AE21" s="87"/>
      <c r="AF21" s="87"/>
    </row>
    <row r="22" spans="1:32" ht="12.75" customHeight="1">
      <c r="A22" s="85"/>
      <c r="B22" s="122" t="s">
        <v>37</v>
      </c>
      <c r="C22" s="123"/>
      <c r="D22" s="118"/>
      <c r="E22" s="124">
        <f t="shared" si="10"/>
        <v>851259.47757499991</v>
      </c>
      <c r="F22" s="125">
        <v>0</v>
      </c>
      <c r="G22" s="125"/>
      <c r="H22" s="125"/>
      <c r="I22" s="125"/>
      <c r="J22" s="125">
        <f t="shared" si="11"/>
        <v>85125.947757500006</v>
      </c>
      <c r="K22" s="125">
        <f t="shared" si="12"/>
        <v>85125.947757500006</v>
      </c>
      <c r="L22" s="126"/>
      <c r="M22" s="121">
        <f t="shared" si="1"/>
        <v>1021511.3730899999</v>
      </c>
      <c r="N22" s="104">
        <f t="shared" si="2"/>
        <v>0</v>
      </c>
      <c r="O22" s="125"/>
      <c r="P22" s="125"/>
      <c r="Q22" s="127" t="str">
        <f t="shared" si="3"/>
        <v>ok</v>
      </c>
      <c r="R22" s="297"/>
      <c r="S22" s="298"/>
      <c r="T22" s="299"/>
      <c r="U22" s="87"/>
      <c r="V22" s="87"/>
      <c r="W22" s="87"/>
      <c r="X22" s="87"/>
      <c r="Y22" s="87"/>
      <c r="Z22" s="87"/>
      <c r="AA22" s="87"/>
      <c r="AB22" s="87"/>
      <c r="AC22" s="87"/>
      <c r="AD22" s="87"/>
      <c r="AE22" s="87"/>
      <c r="AF22" s="87"/>
    </row>
    <row r="23" spans="1:32" ht="12.75" customHeight="1">
      <c r="A23" s="85"/>
      <c r="B23" s="85"/>
      <c r="C23" s="85"/>
      <c r="D23" s="128" t="s">
        <v>86</v>
      </c>
      <c r="E23" s="129">
        <f t="shared" ref="E23:P23" si="13">SUM(E8:E22)</f>
        <v>21604790.652509999</v>
      </c>
      <c r="F23" s="129">
        <f t="shared" si="13"/>
        <v>217929.39999999997</v>
      </c>
      <c r="G23" s="129">
        <f t="shared" si="13"/>
        <v>0</v>
      </c>
      <c r="H23" s="129">
        <f t="shared" si="13"/>
        <v>0</v>
      </c>
      <c r="I23" s="129">
        <f t="shared" si="13"/>
        <v>0</v>
      </c>
      <c r="J23" s="130">
        <f t="shared" si="13"/>
        <v>2160479.0652509998</v>
      </c>
      <c r="K23" s="130">
        <f t="shared" si="13"/>
        <v>2160479.0652509998</v>
      </c>
      <c r="L23" s="131">
        <f t="shared" si="13"/>
        <v>0</v>
      </c>
      <c r="M23" s="132">
        <f t="shared" si="13"/>
        <v>26143678.183011994</v>
      </c>
      <c r="N23" s="132">
        <f t="shared" si="13"/>
        <v>0</v>
      </c>
      <c r="O23" s="130">
        <f t="shared" si="13"/>
        <v>600</v>
      </c>
      <c r="P23" s="130">
        <f t="shared" si="13"/>
        <v>400</v>
      </c>
      <c r="Q23" s="87"/>
      <c r="R23" s="87"/>
      <c r="S23" s="87"/>
      <c r="T23" s="87"/>
      <c r="U23" s="87"/>
      <c r="V23" s="87"/>
      <c r="W23" s="87"/>
      <c r="X23" s="87"/>
      <c r="Y23" s="87"/>
      <c r="Z23" s="87"/>
      <c r="AA23" s="87"/>
      <c r="AB23" s="87"/>
      <c r="AC23" s="87"/>
      <c r="AD23" s="87"/>
      <c r="AE23" s="87"/>
      <c r="AF23" s="87"/>
    </row>
    <row r="24" spans="1:32" ht="12.75" customHeight="1">
      <c r="A24" s="85"/>
      <c r="B24" s="133"/>
      <c r="C24" s="87"/>
      <c r="D24" s="87"/>
      <c r="E24" s="87"/>
      <c r="F24" s="87"/>
      <c r="G24" s="87"/>
      <c r="H24" s="87"/>
      <c r="I24" s="87"/>
      <c r="J24" s="87"/>
      <c r="K24" s="87"/>
      <c r="L24" s="87"/>
      <c r="M24" s="87"/>
      <c r="N24" s="85"/>
      <c r="O24" s="85"/>
      <c r="P24" s="85"/>
      <c r="Q24" s="87"/>
      <c r="R24" s="87"/>
      <c r="S24" s="87"/>
      <c r="T24" s="87"/>
      <c r="U24" s="87"/>
      <c r="V24" s="87"/>
      <c r="W24" s="87"/>
      <c r="X24" s="87"/>
      <c r="Y24" s="87"/>
      <c r="Z24" s="87"/>
      <c r="AA24" s="87"/>
      <c r="AB24" s="87"/>
      <c r="AC24" s="87"/>
      <c r="AD24" s="87"/>
      <c r="AE24" s="87"/>
      <c r="AF24" s="87"/>
    </row>
    <row r="25" spans="1:32" ht="12.75" customHeight="1">
      <c r="A25" s="85"/>
      <c r="B25" s="133"/>
      <c r="C25" s="87"/>
      <c r="D25" s="87"/>
      <c r="E25" s="87"/>
      <c r="F25" s="87"/>
      <c r="G25" s="87"/>
      <c r="H25" s="87"/>
      <c r="I25" s="87"/>
      <c r="J25" s="87"/>
      <c r="K25" s="87"/>
      <c r="L25" s="87"/>
      <c r="M25" s="87"/>
      <c r="N25" s="85"/>
      <c r="O25" s="85"/>
      <c r="P25" s="87"/>
      <c r="Q25" s="87"/>
      <c r="R25" s="87"/>
      <c r="S25" s="87"/>
      <c r="T25" s="87"/>
      <c r="U25" s="87"/>
      <c r="V25" s="87"/>
      <c r="W25" s="87"/>
      <c r="X25" s="87"/>
      <c r="Y25" s="87"/>
      <c r="Z25" s="87"/>
      <c r="AA25" s="87"/>
      <c r="AB25" s="87"/>
      <c r="AC25" s="87"/>
      <c r="AD25" s="87"/>
      <c r="AE25" s="87"/>
      <c r="AF25" s="87"/>
    </row>
    <row r="26" spans="1:32" ht="12.75" customHeight="1">
      <c r="A26" s="85"/>
      <c r="B26" s="325" t="s">
        <v>87</v>
      </c>
      <c r="C26" s="326" t="s">
        <v>88</v>
      </c>
      <c r="D26" s="326" t="s">
        <v>89</v>
      </c>
      <c r="E26" s="327" t="s">
        <v>90</v>
      </c>
      <c r="F26" s="338" t="s">
        <v>91</v>
      </c>
      <c r="G26" s="283"/>
      <c r="H26" s="283"/>
      <c r="I26" s="284"/>
      <c r="J26" s="87"/>
      <c r="K26" s="87"/>
      <c r="L26" s="87"/>
      <c r="M26" s="87"/>
      <c r="N26" s="85"/>
      <c r="O26" s="85"/>
      <c r="P26" s="87"/>
      <c r="Q26" s="87"/>
      <c r="R26" s="87"/>
      <c r="S26" s="87"/>
      <c r="T26" s="87"/>
      <c r="U26" s="87"/>
      <c r="V26" s="87"/>
      <c r="W26" s="87"/>
      <c r="X26" s="87"/>
      <c r="Y26" s="87"/>
      <c r="Z26" s="87"/>
      <c r="AA26" s="87"/>
      <c r="AB26" s="87"/>
      <c r="AC26" s="87"/>
      <c r="AD26" s="87"/>
      <c r="AE26" s="87"/>
      <c r="AF26" s="87"/>
    </row>
    <row r="27" spans="1:32" ht="38.25" customHeight="1">
      <c r="A27" s="85"/>
      <c r="B27" s="286"/>
      <c r="C27" s="312"/>
      <c r="D27" s="312"/>
      <c r="E27" s="315"/>
      <c r="F27" s="339" t="s">
        <v>4</v>
      </c>
      <c r="G27" s="304"/>
      <c r="H27" s="340" t="s">
        <v>5</v>
      </c>
      <c r="I27" s="341"/>
      <c r="J27" s="87"/>
      <c r="K27" s="87"/>
      <c r="L27" s="87"/>
      <c r="M27" s="87"/>
      <c r="N27" s="85"/>
      <c r="O27" s="85"/>
      <c r="P27" s="87"/>
      <c r="Q27" s="87"/>
      <c r="R27" s="87"/>
      <c r="S27" s="87"/>
      <c r="T27" s="87"/>
      <c r="U27" s="87"/>
      <c r="V27" s="87"/>
      <c r="W27" s="87"/>
      <c r="X27" s="87"/>
      <c r="Y27" s="87"/>
      <c r="Z27" s="87"/>
      <c r="AA27" s="87"/>
      <c r="AB27" s="87"/>
      <c r="AC27" s="87"/>
      <c r="AD27" s="87"/>
      <c r="AE27" s="87"/>
      <c r="AF27" s="87"/>
    </row>
    <row r="28" spans="1:32" ht="12.75" customHeight="1">
      <c r="A28" s="85"/>
      <c r="B28" s="287"/>
      <c r="C28" s="313"/>
      <c r="D28" s="313"/>
      <c r="E28" s="316"/>
      <c r="F28" s="134" t="s">
        <v>6</v>
      </c>
      <c r="G28" s="135" t="s">
        <v>7</v>
      </c>
      <c r="H28" s="135" t="s">
        <v>6</v>
      </c>
      <c r="I28" s="136" t="s">
        <v>7</v>
      </c>
      <c r="J28" s="87"/>
      <c r="K28" s="87"/>
      <c r="L28" s="87"/>
      <c r="M28" s="87"/>
      <c r="N28" s="85"/>
      <c r="O28" s="85"/>
      <c r="P28" s="87"/>
      <c r="Q28" s="87"/>
      <c r="R28" s="87"/>
      <c r="S28" s="87"/>
      <c r="T28" s="87"/>
      <c r="U28" s="87"/>
      <c r="V28" s="87"/>
      <c r="W28" s="87"/>
      <c r="X28" s="87"/>
      <c r="Y28" s="87"/>
      <c r="Z28" s="87"/>
      <c r="AA28" s="87"/>
      <c r="AB28" s="87"/>
      <c r="AC28" s="87"/>
      <c r="AD28" s="87"/>
      <c r="AE28" s="87"/>
      <c r="AF28" s="87"/>
    </row>
    <row r="29" spans="1:32" ht="12.75" customHeight="1">
      <c r="A29" s="85"/>
      <c r="B29" s="137" t="s">
        <v>32</v>
      </c>
      <c r="C29" s="138">
        <f t="shared" ref="C29:C34" si="14">SUMIF($B$8:$B$23,B29,$M$8:$M$23)*12</f>
        <v>38947041.76534079</v>
      </c>
      <c r="D29" s="138">
        <f t="shared" ref="D29:D34" si="15">SUMIF($B$8:$B$23,B29,$I$8:$I$23)*12</f>
        <v>0</v>
      </c>
      <c r="E29" s="138">
        <f t="shared" ref="E29:E34" si="16">C29+D29</f>
        <v>38947041.76534079</v>
      </c>
      <c r="F29" s="100">
        <f t="shared" ref="F29:F34" si="17">SUMIF($B$8:$B$23,B29,$O$8:$O$23)*12</f>
        <v>0</v>
      </c>
      <c r="G29" s="101">
        <f t="shared" ref="G29:G34" si="18">SUMIF($B$8:$B$23,B29,$P$8:$P$23)*12</f>
        <v>0</v>
      </c>
      <c r="H29" s="101"/>
      <c r="I29" s="102"/>
      <c r="J29" s="87"/>
      <c r="K29" s="87"/>
      <c r="L29" s="87"/>
      <c r="M29" s="87"/>
      <c r="N29" s="85"/>
      <c r="O29" s="85"/>
      <c r="P29" s="87"/>
      <c r="Q29" s="87"/>
      <c r="R29" s="87"/>
      <c r="S29" s="87"/>
      <c r="T29" s="87"/>
      <c r="U29" s="87"/>
      <c r="V29" s="87"/>
      <c r="W29" s="87"/>
      <c r="X29" s="87"/>
      <c r="Y29" s="87"/>
      <c r="Z29" s="87"/>
      <c r="AA29" s="87"/>
      <c r="AB29" s="87"/>
      <c r="AC29" s="87"/>
      <c r="AD29" s="87"/>
      <c r="AE29" s="87"/>
      <c r="AF29" s="87"/>
    </row>
    <row r="30" spans="1:32" ht="12.75" customHeight="1">
      <c r="A30" s="85"/>
      <c r="B30" s="107" t="s">
        <v>33</v>
      </c>
      <c r="C30" s="104">
        <f t="shared" si="14"/>
        <v>29635047.517545596</v>
      </c>
      <c r="D30" s="104">
        <f t="shared" si="15"/>
        <v>0</v>
      </c>
      <c r="E30" s="104">
        <f t="shared" si="16"/>
        <v>29635047.517545596</v>
      </c>
      <c r="F30" s="110">
        <f t="shared" si="17"/>
        <v>7200</v>
      </c>
      <c r="G30" s="111">
        <f t="shared" si="18"/>
        <v>4800</v>
      </c>
      <c r="H30" s="101"/>
      <c r="I30" s="102"/>
      <c r="J30" s="87"/>
      <c r="K30" s="87"/>
      <c r="L30" s="87"/>
      <c r="M30" s="87"/>
      <c r="N30" s="85"/>
      <c r="O30" s="85"/>
      <c r="P30" s="87"/>
      <c r="Q30" s="87"/>
      <c r="R30" s="87"/>
      <c r="S30" s="87"/>
      <c r="T30" s="87"/>
      <c r="U30" s="87"/>
      <c r="V30" s="87"/>
      <c r="W30" s="87"/>
      <c r="X30" s="87"/>
      <c r="Y30" s="87"/>
      <c r="Z30" s="87"/>
      <c r="AA30" s="87"/>
      <c r="AB30" s="87"/>
      <c r="AC30" s="87"/>
      <c r="AD30" s="87"/>
      <c r="AE30" s="87"/>
      <c r="AF30" s="87"/>
    </row>
    <row r="31" spans="1:32" ht="12.75" customHeight="1">
      <c r="A31" s="85"/>
      <c r="B31" s="107" t="s">
        <v>34</v>
      </c>
      <c r="C31" s="104">
        <f t="shared" si="14"/>
        <v>167206944.09575522</v>
      </c>
      <c r="D31" s="104">
        <f t="shared" si="15"/>
        <v>0</v>
      </c>
      <c r="E31" s="139">
        <f t="shared" si="16"/>
        <v>167206944.09575522</v>
      </c>
      <c r="F31" s="110">
        <f t="shared" si="17"/>
        <v>0</v>
      </c>
      <c r="G31" s="111">
        <f t="shared" si="18"/>
        <v>0</v>
      </c>
      <c r="H31" s="101"/>
      <c r="I31" s="102"/>
      <c r="J31" s="87"/>
      <c r="K31" s="87"/>
      <c r="L31" s="87"/>
      <c r="M31" s="87"/>
      <c r="N31" s="85"/>
      <c r="O31" s="85"/>
      <c r="P31" s="87"/>
      <c r="Q31" s="87"/>
      <c r="R31" s="87"/>
      <c r="S31" s="87"/>
      <c r="T31" s="87"/>
      <c r="U31" s="87"/>
      <c r="V31" s="87"/>
      <c r="W31" s="87"/>
      <c r="X31" s="87"/>
      <c r="Y31" s="87"/>
      <c r="Z31" s="87"/>
      <c r="AA31" s="87"/>
      <c r="AB31" s="87"/>
      <c r="AC31" s="87"/>
      <c r="AD31" s="87"/>
      <c r="AE31" s="87"/>
      <c r="AF31" s="87"/>
    </row>
    <row r="32" spans="1:32" ht="12.75" customHeight="1">
      <c r="A32" s="85"/>
      <c r="B32" s="107" t="s">
        <v>35</v>
      </c>
      <c r="C32" s="104">
        <f t="shared" si="14"/>
        <v>41160695.386262394</v>
      </c>
      <c r="D32" s="104">
        <f t="shared" si="15"/>
        <v>0</v>
      </c>
      <c r="E32" s="139">
        <f t="shared" si="16"/>
        <v>41160695.386262394</v>
      </c>
      <c r="F32" s="110">
        <f t="shared" si="17"/>
        <v>0</v>
      </c>
      <c r="G32" s="111">
        <f t="shared" si="18"/>
        <v>0</v>
      </c>
      <c r="H32" s="101"/>
      <c r="I32" s="102"/>
      <c r="J32" s="87"/>
      <c r="K32" s="87"/>
      <c r="L32" s="87"/>
      <c r="M32" s="87"/>
      <c r="N32" s="85"/>
      <c r="O32" s="85"/>
      <c r="P32" s="87"/>
      <c r="Q32" s="87"/>
      <c r="R32" s="87"/>
      <c r="S32" s="87"/>
      <c r="T32" s="87"/>
      <c r="U32" s="87"/>
      <c r="V32" s="87"/>
      <c r="W32" s="87"/>
      <c r="X32" s="87"/>
      <c r="Y32" s="87"/>
      <c r="Z32" s="87"/>
      <c r="AA32" s="87"/>
      <c r="AB32" s="87"/>
      <c r="AC32" s="87"/>
      <c r="AD32" s="87"/>
      <c r="AE32" s="87"/>
      <c r="AF32" s="87"/>
    </row>
    <row r="33" spans="1:32" ht="12.75" customHeight="1">
      <c r="A33" s="85"/>
      <c r="B33" s="116" t="s">
        <v>36</v>
      </c>
      <c r="C33" s="104">
        <f t="shared" si="14"/>
        <v>24516272.954159997</v>
      </c>
      <c r="D33" s="104">
        <f t="shared" si="15"/>
        <v>0</v>
      </c>
      <c r="E33" s="139">
        <f t="shared" si="16"/>
        <v>24516272.954159997</v>
      </c>
      <c r="F33" s="110">
        <f t="shared" si="17"/>
        <v>0</v>
      </c>
      <c r="G33" s="111">
        <f t="shared" si="18"/>
        <v>0</v>
      </c>
      <c r="H33" s="101"/>
      <c r="I33" s="102"/>
      <c r="J33" s="87"/>
      <c r="K33" s="87"/>
      <c r="L33" s="87"/>
      <c r="M33" s="87"/>
      <c r="N33" s="85"/>
      <c r="O33" s="85"/>
      <c r="P33" s="87"/>
      <c r="Q33" s="87"/>
      <c r="R33" s="87"/>
      <c r="S33" s="87"/>
      <c r="T33" s="87"/>
      <c r="U33" s="87"/>
      <c r="V33" s="87"/>
      <c r="W33" s="87"/>
      <c r="X33" s="87"/>
      <c r="Y33" s="87"/>
      <c r="Z33" s="87"/>
      <c r="AA33" s="87"/>
      <c r="AB33" s="87"/>
      <c r="AC33" s="87"/>
      <c r="AD33" s="87"/>
      <c r="AE33" s="87"/>
      <c r="AF33" s="87"/>
    </row>
    <row r="34" spans="1:32" ht="12.75" customHeight="1">
      <c r="A34" s="85"/>
      <c r="B34" s="122" t="s">
        <v>37</v>
      </c>
      <c r="C34" s="140">
        <f t="shared" si="14"/>
        <v>12258136.477079999</v>
      </c>
      <c r="D34" s="140">
        <f t="shared" si="15"/>
        <v>0</v>
      </c>
      <c r="E34" s="141">
        <f t="shared" si="16"/>
        <v>12258136.477079999</v>
      </c>
      <c r="F34" s="110">
        <f t="shared" si="17"/>
        <v>0</v>
      </c>
      <c r="G34" s="111">
        <f t="shared" si="18"/>
        <v>0</v>
      </c>
      <c r="H34" s="101"/>
      <c r="I34" s="102"/>
      <c r="J34" s="87"/>
      <c r="K34" s="87"/>
      <c r="L34" s="87"/>
      <c r="M34" s="87"/>
      <c r="N34" s="85"/>
      <c r="O34" s="85"/>
      <c r="P34" s="87"/>
      <c r="Q34" s="87"/>
      <c r="R34" s="87"/>
      <c r="S34" s="87"/>
      <c r="T34" s="87"/>
      <c r="U34" s="87"/>
      <c r="V34" s="87"/>
      <c r="W34" s="87"/>
      <c r="X34" s="87"/>
      <c r="Y34" s="87"/>
      <c r="Z34" s="87"/>
      <c r="AA34" s="87"/>
      <c r="AB34" s="87"/>
      <c r="AC34" s="87"/>
      <c r="AD34" s="87"/>
      <c r="AE34" s="87"/>
      <c r="AF34" s="87"/>
    </row>
    <row r="35" spans="1:32" ht="12.75" customHeight="1">
      <c r="A35" s="85"/>
      <c r="B35" s="128" t="s">
        <v>86</v>
      </c>
      <c r="C35" s="130"/>
      <c r="D35" s="130"/>
      <c r="E35" s="131">
        <f t="shared" ref="E35:I35" si="19">SUM(E29:E34)</f>
        <v>313724138.19614398</v>
      </c>
      <c r="F35" s="142">
        <f t="shared" si="19"/>
        <v>7200</v>
      </c>
      <c r="G35" s="143">
        <f t="shared" si="19"/>
        <v>4800</v>
      </c>
      <c r="H35" s="143">
        <f t="shared" si="19"/>
        <v>0</v>
      </c>
      <c r="I35" s="143">
        <f t="shared" si="19"/>
        <v>0</v>
      </c>
      <c r="J35" s="87"/>
      <c r="K35" s="87"/>
      <c r="L35" s="87"/>
      <c r="M35" s="87"/>
      <c r="N35" s="85"/>
      <c r="O35" s="85"/>
      <c r="P35" s="87"/>
      <c r="Q35" s="87"/>
      <c r="R35" s="87"/>
      <c r="S35" s="87"/>
      <c r="T35" s="87"/>
      <c r="U35" s="87"/>
      <c r="V35" s="87"/>
      <c r="W35" s="87"/>
      <c r="X35" s="87"/>
      <c r="Y35" s="87"/>
      <c r="Z35" s="87"/>
      <c r="AA35" s="87"/>
      <c r="AB35" s="87"/>
      <c r="AC35" s="87"/>
      <c r="AD35" s="87"/>
      <c r="AE35" s="87"/>
      <c r="AF35" s="87"/>
    </row>
    <row r="36" spans="1:32" ht="12.75" customHeight="1">
      <c r="A36" s="85"/>
      <c r="B36" s="133"/>
      <c r="C36" s="87"/>
      <c r="D36" s="87"/>
      <c r="E36" s="87"/>
      <c r="F36" s="87"/>
      <c r="G36" s="87"/>
      <c r="H36" s="87"/>
      <c r="I36" s="87"/>
      <c r="J36" s="87"/>
      <c r="K36" s="87"/>
      <c r="L36" s="87"/>
      <c r="M36" s="87"/>
      <c r="N36" s="85"/>
      <c r="O36" s="85"/>
      <c r="P36" s="87"/>
      <c r="Q36" s="87"/>
      <c r="R36" s="87"/>
      <c r="S36" s="87"/>
      <c r="T36" s="87"/>
      <c r="U36" s="87"/>
      <c r="V36" s="87"/>
      <c r="W36" s="87"/>
      <c r="X36" s="87"/>
      <c r="Y36" s="87"/>
      <c r="Z36" s="87"/>
      <c r="AA36" s="87"/>
      <c r="AB36" s="87"/>
      <c r="AC36" s="87"/>
      <c r="AD36" s="87"/>
      <c r="AE36" s="87"/>
      <c r="AF36" s="87"/>
    </row>
    <row r="37" spans="1:32" ht="12.75" customHeight="1">
      <c r="A37" s="85"/>
      <c r="B37" s="342" t="s">
        <v>92</v>
      </c>
      <c r="C37" s="343"/>
      <c r="D37" s="343"/>
      <c r="E37" s="343"/>
      <c r="F37" s="344"/>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row>
    <row r="38" spans="1:32" ht="16.5" customHeight="1">
      <c r="A38" s="85"/>
      <c r="B38" s="342" t="s">
        <v>93</v>
      </c>
      <c r="C38" s="343"/>
      <c r="D38" s="343"/>
      <c r="E38" s="343"/>
      <c r="F38" s="344"/>
      <c r="G38" s="144"/>
      <c r="H38" s="144"/>
      <c r="I38" s="144"/>
      <c r="J38" s="144"/>
      <c r="K38" s="144"/>
      <c r="L38" s="144"/>
      <c r="M38" s="144"/>
      <c r="N38" s="144"/>
      <c r="O38" s="144"/>
      <c r="P38" s="144"/>
      <c r="Q38" s="144"/>
      <c r="R38" s="144"/>
      <c r="S38" s="145"/>
      <c r="T38" s="145"/>
      <c r="U38" s="145"/>
      <c r="V38" s="145"/>
      <c r="W38" s="145"/>
      <c r="X38" s="145"/>
      <c r="Y38" s="145"/>
      <c r="Z38" s="145"/>
      <c r="AA38" s="145"/>
      <c r="AB38" s="145"/>
      <c r="AC38" s="145"/>
      <c r="AD38" s="145"/>
      <c r="AE38" s="145"/>
      <c r="AF38" s="145"/>
    </row>
    <row r="39" spans="1:32" ht="16.5" customHeight="1">
      <c r="A39" s="85"/>
      <c r="B39" s="345" t="s">
        <v>94</v>
      </c>
      <c r="C39" s="346" t="s">
        <v>95</v>
      </c>
      <c r="D39" s="328" t="s">
        <v>96</v>
      </c>
      <c r="E39" s="307"/>
      <c r="F39" s="329" t="s">
        <v>97</v>
      </c>
      <c r="G39" s="144"/>
      <c r="H39" s="144"/>
      <c r="I39" s="144"/>
      <c r="J39" s="144"/>
      <c r="K39" s="144"/>
      <c r="L39" s="144"/>
      <c r="M39" s="144"/>
      <c r="N39" s="144"/>
      <c r="O39" s="144"/>
      <c r="P39" s="144"/>
      <c r="Q39" s="144"/>
      <c r="R39" s="145"/>
      <c r="S39" s="145"/>
      <c r="T39" s="145"/>
      <c r="U39" s="145"/>
      <c r="V39" s="145"/>
      <c r="W39" s="145"/>
      <c r="X39" s="145"/>
      <c r="Y39" s="145"/>
      <c r="Z39" s="145"/>
      <c r="AA39" s="145"/>
      <c r="AB39" s="145"/>
      <c r="AC39" s="145"/>
      <c r="AD39" s="145"/>
      <c r="AE39" s="145"/>
      <c r="AF39" s="145"/>
    </row>
    <row r="40" spans="1:32" ht="16.5" customHeight="1">
      <c r="A40" s="85"/>
      <c r="B40" s="333"/>
      <c r="C40" s="313"/>
      <c r="D40" s="146" t="s">
        <v>98</v>
      </c>
      <c r="E40" s="147" t="s">
        <v>99</v>
      </c>
      <c r="F40" s="330"/>
      <c r="G40" s="148"/>
      <c r="H40" s="148"/>
      <c r="I40" s="148"/>
      <c r="J40" s="148"/>
      <c r="K40" s="148"/>
      <c r="L40" s="148"/>
      <c r="M40" s="148"/>
      <c r="N40" s="148"/>
      <c r="O40" s="148"/>
      <c r="P40" s="148"/>
      <c r="Q40" s="148"/>
      <c r="R40" s="145"/>
      <c r="S40" s="145"/>
      <c r="T40" s="145"/>
      <c r="U40" s="145"/>
      <c r="V40" s="145"/>
      <c r="W40" s="145"/>
      <c r="X40" s="145"/>
      <c r="Y40" s="145"/>
      <c r="Z40" s="145"/>
      <c r="AA40" s="145"/>
      <c r="AB40" s="145"/>
      <c r="AC40" s="145"/>
      <c r="AD40" s="145"/>
      <c r="AE40" s="145"/>
      <c r="AF40" s="145"/>
    </row>
    <row r="41" spans="1:32" ht="14.25" customHeight="1">
      <c r="A41" s="85"/>
      <c r="B41" s="331" t="s">
        <v>100</v>
      </c>
      <c r="C41" s="149" t="s">
        <v>101</v>
      </c>
      <c r="D41" s="150">
        <v>2613851.7614819994</v>
      </c>
      <c r="E41" s="151">
        <v>3131149.6886149999</v>
      </c>
      <c r="F41" s="334" t="s">
        <v>102</v>
      </c>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row>
    <row r="42" spans="1:32" ht="14.25" customHeight="1">
      <c r="A42" s="85"/>
      <c r="B42" s="332"/>
      <c r="C42" s="152" t="s">
        <v>103</v>
      </c>
      <c r="D42" s="153">
        <v>108964.69999999998</v>
      </c>
      <c r="E42" s="154">
        <v>217929.39999999997</v>
      </c>
      <c r="F42" s="33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row>
    <row r="43" spans="1:32" ht="45" customHeight="1">
      <c r="A43" s="85"/>
      <c r="B43" s="332"/>
      <c r="C43" s="155" t="s">
        <v>104</v>
      </c>
      <c r="D43" s="156">
        <v>261385.17614819997</v>
      </c>
      <c r="E43" s="157">
        <v>313114.96886149998</v>
      </c>
      <c r="F43" s="33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row>
    <row r="44" spans="1:32" ht="33" customHeight="1">
      <c r="A44" s="85"/>
      <c r="B44" s="332"/>
      <c r="C44" s="155" t="s">
        <v>105</v>
      </c>
      <c r="D44" s="156">
        <v>261385.17614819997</v>
      </c>
      <c r="E44" s="157">
        <v>313114.96886149998</v>
      </c>
      <c r="F44" s="33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row>
    <row r="45" spans="1:32" ht="12.75" customHeight="1">
      <c r="A45" s="85"/>
      <c r="B45" s="333"/>
      <c r="C45" s="158" t="s">
        <v>106</v>
      </c>
      <c r="D45" s="159">
        <v>3245586.8137783995</v>
      </c>
      <c r="E45" s="160">
        <v>3975309.0263379994</v>
      </c>
      <c r="F45" s="33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row>
    <row r="46" spans="1:32" ht="14.25" customHeight="1">
      <c r="A46" s="85"/>
      <c r="B46" s="336" t="s">
        <v>107</v>
      </c>
      <c r="C46" s="152" t="s">
        <v>101</v>
      </c>
      <c r="D46" s="153">
        <v>1967185.4942739999</v>
      </c>
      <c r="E46" s="154">
        <v>2349731.1355049997</v>
      </c>
      <c r="F46" s="33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row>
    <row r="47" spans="1:32" ht="14.25" customHeight="1">
      <c r="A47" s="85"/>
      <c r="B47" s="332"/>
      <c r="C47" s="152" t="s">
        <v>108</v>
      </c>
      <c r="D47" s="153">
        <v>108964.69999999998</v>
      </c>
      <c r="E47" s="154">
        <v>152550.57999999999</v>
      </c>
      <c r="F47" s="33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row>
    <row r="48" spans="1:32" ht="42.75" customHeight="1">
      <c r="A48" s="85"/>
      <c r="B48" s="332"/>
      <c r="C48" s="155" t="s">
        <v>104</v>
      </c>
      <c r="D48" s="156">
        <v>196718.54942739999</v>
      </c>
      <c r="E48" s="157">
        <v>234973.11355049998</v>
      </c>
      <c r="F48" s="33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row>
    <row r="49" spans="1:32" ht="27" customHeight="1">
      <c r="A49" s="85"/>
      <c r="B49" s="332"/>
      <c r="C49" s="155" t="s">
        <v>105</v>
      </c>
      <c r="D49" s="156">
        <v>196718.54942739999</v>
      </c>
      <c r="E49" s="157">
        <v>234973.11355049998</v>
      </c>
      <c r="F49" s="33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row>
    <row r="50" spans="1:32" ht="12.75" customHeight="1">
      <c r="A50" s="85"/>
      <c r="B50" s="333"/>
      <c r="C50" s="161" t="s">
        <v>106</v>
      </c>
      <c r="D50" s="162">
        <v>2469587.2931287996</v>
      </c>
      <c r="E50" s="163">
        <v>2972227.9426059998</v>
      </c>
      <c r="F50" s="33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row>
    <row r="51" spans="1:32" ht="14.25" customHeight="1">
      <c r="A51" s="85"/>
      <c r="B51" s="337" t="s">
        <v>109</v>
      </c>
      <c r="C51" s="152" t="s">
        <v>101</v>
      </c>
      <c r="D51" s="153">
        <v>1658799.0485689999</v>
      </c>
      <c r="E51" s="154">
        <v>1967185.4942739999</v>
      </c>
      <c r="F51" s="33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row>
    <row r="52" spans="1:32" ht="42.75" customHeight="1">
      <c r="A52" s="85"/>
      <c r="B52" s="332"/>
      <c r="C52" s="155" t="s">
        <v>104</v>
      </c>
      <c r="D52" s="156">
        <v>165879.90485689999</v>
      </c>
      <c r="E52" s="157">
        <v>196718.54942739999</v>
      </c>
      <c r="F52" s="33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row>
    <row r="53" spans="1:32" ht="27" customHeight="1">
      <c r="A53" s="85"/>
      <c r="B53" s="332"/>
      <c r="C53" s="155" t="s">
        <v>105</v>
      </c>
      <c r="D53" s="156">
        <v>165879.90485689999</v>
      </c>
      <c r="E53" s="157">
        <v>196718.54942739999</v>
      </c>
      <c r="F53" s="33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row>
    <row r="54" spans="1:32" ht="12.75" customHeight="1">
      <c r="A54" s="85"/>
      <c r="B54" s="333"/>
      <c r="C54" s="158" t="s">
        <v>106</v>
      </c>
      <c r="D54" s="159">
        <v>1990558.8582827998</v>
      </c>
      <c r="E54" s="160">
        <v>2360622.5931287999</v>
      </c>
      <c r="F54" s="33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row>
    <row r="55" spans="1:32" ht="14.25" customHeight="1">
      <c r="A55" s="85"/>
      <c r="B55" s="337" t="s">
        <v>110</v>
      </c>
      <c r="C55" s="152" t="s">
        <v>101</v>
      </c>
      <c r="D55" s="153">
        <v>952793.87468199991</v>
      </c>
      <c r="E55" s="154">
        <v>1134467.4500509999</v>
      </c>
      <c r="F55" s="33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row>
    <row r="56" spans="1:32" ht="42.75" customHeight="1">
      <c r="A56" s="85"/>
      <c r="B56" s="332"/>
      <c r="C56" s="155" t="s">
        <v>104</v>
      </c>
      <c r="D56" s="156">
        <v>95279.387468199988</v>
      </c>
      <c r="E56" s="157">
        <v>113446.74500509999</v>
      </c>
      <c r="F56" s="33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row>
    <row r="57" spans="1:32" ht="27" customHeight="1">
      <c r="A57" s="85"/>
      <c r="B57" s="332"/>
      <c r="C57" s="155" t="s">
        <v>105</v>
      </c>
      <c r="D57" s="156">
        <v>95279.387468199988</v>
      </c>
      <c r="E57" s="157">
        <v>113446.74500509999</v>
      </c>
      <c r="F57" s="33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row>
    <row r="58" spans="1:32" ht="12.75" customHeight="1">
      <c r="A58" s="85"/>
      <c r="B58" s="333"/>
      <c r="C58" s="158" t="s">
        <v>106</v>
      </c>
      <c r="D58" s="159">
        <v>1143352.6496183998</v>
      </c>
      <c r="E58" s="160">
        <v>1361360.9400611999</v>
      </c>
      <c r="F58" s="33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row>
    <row r="59" spans="1:32" ht="28.5" customHeight="1">
      <c r="A59" s="85"/>
      <c r="B59" s="336" t="s">
        <v>111</v>
      </c>
      <c r="C59" s="152" t="s">
        <v>101</v>
      </c>
      <c r="D59" s="153">
        <v>851259.47757499991</v>
      </c>
      <c r="E59" s="154">
        <v>1050148.3858969999</v>
      </c>
      <c r="F59" s="33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row>
    <row r="60" spans="1:32" ht="22.5" customHeight="1">
      <c r="A60" s="85"/>
      <c r="B60" s="332"/>
      <c r="C60" s="155" t="s">
        <v>104</v>
      </c>
      <c r="D60" s="156">
        <v>85125.947757500006</v>
      </c>
      <c r="E60" s="157">
        <v>105014.83858969998</v>
      </c>
      <c r="F60" s="33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row>
    <row r="61" spans="1:32" ht="21" customHeight="1">
      <c r="A61" s="85"/>
      <c r="B61" s="332"/>
      <c r="C61" s="155" t="s">
        <v>105</v>
      </c>
      <c r="D61" s="156">
        <v>85125.947757500006</v>
      </c>
      <c r="E61" s="157">
        <v>105014.83858969998</v>
      </c>
      <c r="F61" s="33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row>
    <row r="62" spans="1:32" ht="27.75" customHeight="1">
      <c r="A62" s="85"/>
      <c r="B62" s="333"/>
      <c r="C62" s="164" t="s">
        <v>106</v>
      </c>
      <c r="D62" s="165">
        <v>936385.4253324999</v>
      </c>
      <c r="E62" s="166">
        <v>1155163.2244866998</v>
      </c>
      <c r="F62" s="330"/>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row>
    <row r="63" spans="1:32" ht="12.75" customHeight="1">
      <c r="A63" s="85"/>
      <c r="B63" s="133"/>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row>
    <row r="64" spans="1:32" ht="12.75" customHeight="1">
      <c r="A64" s="85"/>
      <c r="B64" s="133"/>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row>
    <row r="65" spans="1:32" ht="12.75" customHeight="1">
      <c r="A65" s="85"/>
      <c r="B65" s="133"/>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row>
    <row r="66" spans="1:32" ht="12.75" customHeight="1">
      <c r="A66" s="85"/>
      <c r="B66" s="133"/>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row>
    <row r="67" spans="1:32" ht="12.75" customHeight="1">
      <c r="A67" s="85"/>
      <c r="B67" s="133"/>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row>
    <row r="68" spans="1:32" ht="12.75" customHeight="1">
      <c r="A68" s="85"/>
      <c r="B68" s="133"/>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row>
    <row r="69" spans="1:32" ht="12.75" customHeight="1">
      <c r="A69" s="85"/>
      <c r="B69" s="133"/>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row>
    <row r="70" spans="1:32" ht="12.75" customHeight="1">
      <c r="A70" s="85"/>
      <c r="B70" s="133"/>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row>
    <row r="71" spans="1:32" ht="12.75" customHeight="1">
      <c r="A71" s="85"/>
      <c r="B71" s="133"/>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row>
    <row r="72" spans="1:32" ht="12.75" customHeight="1">
      <c r="A72" s="85"/>
      <c r="B72" s="133"/>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row>
    <row r="73" spans="1:32" ht="12.75" customHeight="1">
      <c r="A73" s="85"/>
      <c r="B73" s="133"/>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row>
    <row r="74" spans="1:32" ht="12.75" customHeight="1">
      <c r="A74" s="85"/>
      <c r="B74" s="133"/>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row>
    <row r="75" spans="1:32" ht="12.75" customHeight="1">
      <c r="A75" s="85"/>
      <c r="B75" s="133"/>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row>
    <row r="76" spans="1:32" ht="12.75" customHeight="1">
      <c r="A76" s="85"/>
      <c r="B76" s="133"/>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row>
    <row r="77" spans="1:32" ht="12.75" customHeight="1">
      <c r="A77" s="85"/>
      <c r="B77" s="133"/>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row>
    <row r="78" spans="1:32" ht="12.75" customHeight="1">
      <c r="A78" s="85"/>
      <c r="B78" s="133"/>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row>
    <row r="79" spans="1:32" ht="12.75" customHeight="1">
      <c r="A79" s="85"/>
      <c r="B79" s="133"/>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row>
    <row r="80" spans="1:32" ht="12.75" customHeight="1">
      <c r="A80" s="85"/>
      <c r="B80" s="133"/>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row>
    <row r="81" spans="1:32" ht="12.75" customHeight="1">
      <c r="A81" s="85"/>
      <c r="B81" s="133"/>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row>
    <row r="82" spans="1:32" ht="12.75" customHeight="1">
      <c r="A82" s="85"/>
      <c r="B82" s="133"/>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row>
    <row r="83" spans="1:32" ht="12.75" customHeight="1">
      <c r="A83" s="85"/>
      <c r="B83" s="133"/>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row>
    <row r="84" spans="1:32" ht="12.75" customHeight="1">
      <c r="A84" s="85"/>
      <c r="B84" s="133"/>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row>
    <row r="85" spans="1:32" ht="12.75" customHeight="1">
      <c r="A85" s="85"/>
      <c r="B85" s="133"/>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row>
    <row r="86" spans="1:32" ht="12.75" customHeight="1">
      <c r="A86" s="85"/>
      <c r="B86" s="133"/>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row>
    <row r="87" spans="1:32" ht="12.75" customHeight="1">
      <c r="A87" s="85"/>
      <c r="B87" s="133"/>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row>
    <row r="88" spans="1:32" ht="12.75" customHeight="1">
      <c r="A88" s="85"/>
      <c r="B88" s="133"/>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row>
    <row r="89" spans="1:32" ht="12.75" customHeight="1">
      <c r="A89" s="85"/>
      <c r="B89" s="133"/>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row>
    <row r="90" spans="1:32" ht="12.75" customHeight="1">
      <c r="A90" s="85"/>
      <c r="B90" s="133"/>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row>
    <row r="91" spans="1:32" ht="12.75" customHeight="1">
      <c r="A91" s="85"/>
      <c r="B91" s="133"/>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row>
    <row r="92" spans="1:32" ht="12.75" customHeight="1">
      <c r="A92" s="85"/>
      <c r="B92" s="133"/>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row>
    <row r="93" spans="1:32" ht="12.75" customHeight="1">
      <c r="A93" s="85"/>
      <c r="B93" s="133"/>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row>
    <row r="94" spans="1:32" ht="12.75" customHeight="1">
      <c r="A94" s="85"/>
      <c r="B94" s="133"/>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row>
    <row r="95" spans="1:32" ht="12.75" customHeight="1">
      <c r="A95" s="85"/>
      <c r="B95" s="133"/>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row>
    <row r="96" spans="1:32" ht="12.75" customHeight="1">
      <c r="A96" s="85"/>
      <c r="B96" s="133"/>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row>
    <row r="97" spans="1:32" ht="12.75" customHeight="1">
      <c r="A97" s="85"/>
      <c r="B97" s="133"/>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row>
    <row r="98" spans="1:32" ht="12.75" customHeight="1">
      <c r="A98" s="85"/>
      <c r="B98" s="133"/>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row>
    <row r="99" spans="1:32" ht="12.75" customHeight="1">
      <c r="A99" s="85"/>
      <c r="B99" s="133"/>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row>
    <row r="100" spans="1:32" ht="12.75" customHeight="1">
      <c r="A100" s="85"/>
      <c r="B100" s="133"/>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row>
    <row r="101" spans="1:32" ht="12.75" customHeight="1">
      <c r="A101" s="85"/>
      <c r="B101" s="133"/>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row>
    <row r="102" spans="1:32" ht="12.75" customHeight="1">
      <c r="A102" s="85"/>
      <c r="B102" s="133"/>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row>
    <row r="103" spans="1:32" ht="12.75" customHeight="1">
      <c r="A103" s="85"/>
      <c r="B103" s="133"/>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row>
    <row r="104" spans="1:32" ht="12.75" customHeight="1">
      <c r="A104" s="85"/>
      <c r="B104" s="133"/>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row>
    <row r="105" spans="1:32" ht="12.75" customHeight="1">
      <c r="A105" s="85"/>
      <c r="B105" s="133"/>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row>
    <row r="106" spans="1:32" ht="12.75" customHeight="1">
      <c r="A106" s="85"/>
      <c r="B106" s="133"/>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row>
    <row r="107" spans="1:32" ht="12.75" customHeight="1">
      <c r="A107" s="85"/>
      <c r="B107" s="133"/>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row>
    <row r="108" spans="1:32" ht="12.75" customHeight="1">
      <c r="A108" s="85"/>
      <c r="B108" s="133"/>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row>
    <row r="109" spans="1:32" ht="12.75" customHeight="1">
      <c r="A109" s="85"/>
      <c r="B109" s="133"/>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row>
    <row r="110" spans="1:32" ht="12.75" customHeight="1">
      <c r="A110" s="85"/>
      <c r="B110" s="133"/>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row>
    <row r="111" spans="1:32" ht="12.75" customHeight="1">
      <c r="A111" s="85"/>
      <c r="B111" s="133"/>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row>
    <row r="112" spans="1:32" ht="12.75" customHeight="1">
      <c r="A112" s="85"/>
      <c r="B112" s="133"/>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row>
    <row r="113" spans="1:32" ht="12.75" customHeight="1">
      <c r="A113" s="85"/>
      <c r="B113" s="133"/>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row>
    <row r="114" spans="1:32" ht="12.75" customHeight="1">
      <c r="A114" s="85"/>
      <c r="B114" s="133"/>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row>
    <row r="115" spans="1:32" ht="12.75" customHeight="1">
      <c r="A115" s="85"/>
      <c r="B115" s="133"/>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row>
    <row r="116" spans="1:32" ht="12.75" customHeight="1">
      <c r="A116" s="85"/>
      <c r="B116" s="133"/>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row>
    <row r="117" spans="1:32" ht="12.75" customHeight="1">
      <c r="A117" s="85"/>
      <c r="B117" s="133"/>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row>
    <row r="118" spans="1:32" ht="12.75" customHeight="1">
      <c r="A118" s="85"/>
      <c r="B118" s="133"/>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row>
    <row r="119" spans="1:32" ht="12.75" customHeight="1">
      <c r="A119" s="85"/>
      <c r="B119" s="133"/>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row>
    <row r="120" spans="1:32" ht="12.75" customHeight="1">
      <c r="A120" s="85"/>
      <c r="B120" s="133"/>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row>
    <row r="121" spans="1:32" ht="12.75" customHeight="1">
      <c r="A121" s="85"/>
      <c r="B121" s="133"/>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row>
    <row r="122" spans="1:32" ht="12.75" customHeight="1">
      <c r="A122" s="85"/>
      <c r="B122" s="133"/>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row>
    <row r="123" spans="1:32" ht="12.75" customHeight="1">
      <c r="A123" s="85"/>
      <c r="B123" s="133"/>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row>
    <row r="124" spans="1:32" ht="12.75" customHeight="1">
      <c r="A124" s="85"/>
      <c r="B124" s="133"/>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row>
    <row r="125" spans="1:32" ht="12.75" customHeight="1">
      <c r="A125" s="85"/>
      <c r="B125" s="133"/>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row>
    <row r="126" spans="1:32" ht="12.75" customHeight="1">
      <c r="A126" s="85"/>
      <c r="B126" s="133"/>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row>
    <row r="127" spans="1:32" ht="12.75" customHeight="1">
      <c r="A127" s="85"/>
      <c r="B127" s="133"/>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row>
    <row r="128" spans="1:32" ht="12.75" customHeight="1">
      <c r="A128" s="85"/>
      <c r="B128" s="133"/>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row>
    <row r="129" spans="1:32" ht="12.75" customHeight="1">
      <c r="A129" s="85"/>
      <c r="B129" s="133"/>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row>
    <row r="130" spans="1:32" ht="12.75" customHeight="1">
      <c r="A130" s="85"/>
      <c r="B130" s="133"/>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row>
    <row r="131" spans="1:32" ht="12.75" customHeight="1">
      <c r="A131" s="85"/>
      <c r="B131" s="133"/>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row>
    <row r="132" spans="1:32" ht="12.75" customHeight="1">
      <c r="A132" s="85"/>
      <c r="B132" s="133"/>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row>
    <row r="133" spans="1:32" ht="12.75" customHeight="1">
      <c r="A133" s="85"/>
      <c r="B133" s="133"/>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row>
    <row r="134" spans="1:32" ht="12.75" customHeight="1">
      <c r="A134" s="85"/>
      <c r="B134" s="133"/>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row>
    <row r="135" spans="1:32" ht="12.75" customHeight="1">
      <c r="A135" s="85"/>
      <c r="B135" s="133"/>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row>
    <row r="136" spans="1:32" ht="12.75" customHeight="1">
      <c r="A136" s="85"/>
      <c r="B136" s="133"/>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row>
    <row r="137" spans="1:32" ht="12.75" customHeight="1">
      <c r="A137" s="85"/>
      <c r="B137" s="133"/>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row>
    <row r="138" spans="1:32" ht="12.75" customHeight="1">
      <c r="A138" s="85"/>
      <c r="B138" s="133"/>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row>
    <row r="139" spans="1:32" ht="12.75" customHeight="1">
      <c r="A139" s="85"/>
      <c r="B139" s="133"/>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row>
    <row r="140" spans="1:32" ht="12.75" customHeight="1">
      <c r="A140" s="85"/>
      <c r="B140" s="133"/>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row>
    <row r="141" spans="1:32" ht="12.75" customHeight="1">
      <c r="A141" s="85"/>
      <c r="B141" s="133"/>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row>
    <row r="142" spans="1:32" ht="12.75" customHeight="1">
      <c r="A142" s="85"/>
      <c r="B142" s="133"/>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row>
    <row r="143" spans="1:32" ht="12.75" customHeight="1">
      <c r="A143" s="85"/>
      <c r="B143" s="133"/>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row>
    <row r="144" spans="1:32" ht="12.75" customHeight="1">
      <c r="A144" s="85"/>
      <c r="B144" s="133"/>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row>
    <row r="145" spans="1:32" ht="12.75" customHeight="1">
      <c r="A145" s="85"/>
      <c r="B145" s="133"/>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row>
    <row r="146" spans="1:32" ht="12.75" customHeight="1">
      <c r="A146" s="85"/>
      <c r="B146" s="133"/>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row>
    <row r="147" spans="1:32" ht="12.75" customHeight="1">
      <c r="A147" s="85"/>
      <c r="B147" s="133"/>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row>
    <row r="148" spans="1:32" ht="12.75" customHeight="1">
      <c r="A148" s="85"/>
      <c r="B148" s="133"/>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row>
    <row r="149" spans="1:32" ht="12.75" customHeight="1">
      <c r="A149" s="85"/>
      <c r="B149" s="133"/>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row>
    <row r="150" spans="1:32" ht="12.75" customHeight="1">
      <c r="A150" s="85"/>
      <c r="B150" s="133"/>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row>
    <row r="151" spans="1:32" ht="12.75" customHeight="1">
      <c r="A151" s="85"/>
      <c r="B151" s="133"/>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row>
    <row r="152" spans="1:32" ht="12.75" customHeight="1">
      <c r="A152" s="85"/>
      <c r="B152" s="133"/>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row>
    <row r="153" spans="1:32" ht="12.75" customHeight="1">
      <c r="A153" s="85"/>
      <c r="B153" s="133"/>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row>
    <row r="154" spans="1:32" ht="12.75" customHeight="1">
      <c r="A154" s="85"/>
      <c r="B154" s="133"/>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row>
    <row r="155" spans="1:32" ht="12.75" customHeight="1">
      <c r="A155" s="85"/>
      <c r="B155" s="133"/>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row>
    <row r="156" spans="1:32" ht="12.75" customHeight="1">
      <c r="A156" s="85"/>
      <c r="B156" s="133"/>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row>
    <row r="157" spans="1:32" ht="12.75" customHeight="1">
      <c r="A157" s="85"/>
      <c r="B157" s="133"/>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row>
    <row r="158" spans="1:32" ht="12.75" customHeight="1">
      <c r="A158" s="85"/>
      <c r="B158" s="133"/>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row>
    <row r="159" spans="1:32" ht="12.75" customHeight="1">
      <c r="A159" s="85"/>
      <c r="B159" s="133"/>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row>
    <row r="160" spans="1:32" ht="12.75" customHeight="1">
      <c r="A160" s="85"/>
      <c r="B160" s="133"/>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row>
    <row r="161" spans="1:32" ht="12.75" customHeight="1">
      <c r="A161" s="85"/>
      <c r="B161" s="133"/>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row>
    <row r="162" spans="1:32" ht="12.75" customHeight="1">
      <c r="A162" s="85"/>
      <c r="B162" s="133"/>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row>
    <row r="163" spans="1:32" ht="12.75" customHeight="1">
      <c r="A163" s="85"/>
      <c r="B163" s="133"/>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row>
    <row r="164" spans="1:32" ht="12.75" customHeight="1">
      <c r="A164" s="85"/>
      <c r="B164" s="133"/>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row>
    <row r="165" spans="1:32" ht="12.75" customHeight="1">
      <c r="A165" s="85"/>
      <c r="B165" s="133"/>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row>
    <row r="166" spans="1:32" ht="12.75" customHeight="1">
      <c r="A166" s="85"/>
      <c r="B166" s="133"/>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row>
    <row r="167" spans="1:32" ht="12.75" customHeight="1">
      <c r="A167" s="85"/>
      <c r="B167" s="133"/>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row>
    <row r="168" spans="1:32" ht="12.75" customHeight="1">
      <c r="A168" s="85"/>
      <c r="B168" s="133"/>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row>
    <row r="169" spans="1:32" ht="12.75" customHeight="1">
      <c r="A169" s="85"/>
      <c r="B169" s="133"/>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row>
    <row r="170" spans="1:32" ht="12.75" customHeight="1">
      <c r="A170" s="85"/>
      <c r="B170" s="133"/>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row>
    <row r="171" spans="1:32" ht="12.75" customHeight="1">
      <c r="A171" s="85"/>
      <c r="B171" s="133"/>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row>
    <row r="172" spans="1:32" ht="12.75" customHeight="1">
      <c r="A172" s="85"/>
      <c r="B172" s="133"/>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row>
    <row r="173" spans="1:32" ht="12.75" customHeight="1">
      <c r="A173" s="85"/>
      <c r="B173" s="133"/>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row>
    <row r="174" spans="1:32" ht="12.75" customHeight="1">
      <c r="A174" s="85"/>
      <c r="B174" s="133"/>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row>
    <row r="175" spans="1:32" ht="12.75" customHeight="1">
      <c r="A175" s="85"/>
      <c r="B175" s="133"/>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row>
    <row r="176" spans="1:32" ht="12.75" customHeight="1">
      <c r="A176" s="85"/>
      <c r="B176" s="133"/>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row>
    <row r="177" spans="1:32" ht="12.75" customHeight="1">
      <c r="A177" s="85"/>
      <c r="B177" s="133"/>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row>
    <row r="178" spans="1:32" ht="12.75" customHeight="1">
      <c r="A178" s="85"/>
      <c r="B178" s="133"/>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row>
    <row r="179" spans="1:32" ht="12.75" customHeight="1">
      <c r="A179" s="85"/>
      <c r="B179" s="133"/>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row>
    <row r="180" spans="1:32" ht="12.75" customHeight="1">
      <c r="A180" s="85"/>
      <c r="B180" s="133"/>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row>
    <row r="181" spans="1:32" ht="12.75" customHeight="1">
      <c r="A181" s="85"/>
      <c r="B181" s="133"/>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row>
    <row r="182" spans="1:32" ht="12.75" customHeight="1">
      <c r="A182" s="85"/>
      <c r="B182" s="133"/>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row>
    <row r="183" spans="1:32" ht="12.75" customHeight="1">
      <c r="A183" s="85"/>
      <c r="B183" s="133"/>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row>
    <row r="184" spans="1:32" ht="12.75" customHeight="1">
      <c r="A184" s="85"/>
      <c r="B184" s="133"/>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row>
    <row r="185" spans="1:32" ht="12.75" customHeight="1">
      <c r="A185" s="85"/>
      <c r="B185" s="133"/>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row>
    <row r="186" spans="1:32" ht="12.75" customHeight="1">
      <c r="A186" s="85"/>
      <c r="B186" s="133"/>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row>
    <row r="187" spans="1:32" ht="12.75" customHeight="1">
      <c r="A187" s="85"/>
      <c r="B187" s="133"/>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row>
    <row r="188" spans="1:32" ht="12.75" customHeight="1">
      <c r="A188" s="85"/>
      <c r="B188" s="133"/>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row>
    <row r="189" spans="1:32" ht="12.75" customHeight="1">
      <c r="A189" s="85"/>
      <c r="B189" s="133"/>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row>
    <row r="190" spans="1:32" ht="12.75" customHeight="1">
      <c r="A190" s="85"/>
      <c r="B190" s="133"/>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row>
    <row r="191" spans="1:32" ht="12.75" customHeight="1">
      <c r="A191" s="85"/>
      <c r="B191" s="133"/>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row>
    <row r="192" spans="1:32" ht="12.75" customHeight="1">
      <c r="A192" s="85"/>
      <c r="B192" s="133"/>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row>
    <row r="193" spans="1:32" ht="12.75" customHeight="1">
      <c r="A193" s="85"/>
      <c r="B193" s="133"/>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row>
    <row r="194" spans="1:32" ht="12.75" customHeight="1">
      <c r="A194" s="85"/>
      <c r="B194" s="133"/>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row>
    <row r="195" spans="1:32" ht="12.75" customHeight="1">
      <c r="A195" s="85"/>
      <c r="B195" s="133"/>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row>
    <row r="196" spans="1:32" ht="12.75" customHeight="1">
      <c r="A196" s="85"/>
      <c r="B196" s="133"/>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row>
    <row r="197" spans="1:32" ht="12.75" customHeight="1">
      <c r="A197" s="85"/>
      <c r="B197" s="133"/>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row>
    <row r="198" spans="1:32" ht="12.75" customHeight="1">
      <c r="A198" s="85"/>
      <c r="B198" s="133"/>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row>
    <row r="199" spans="1:32" ht="12.75" customHeight="1">
      <c r="A199" s="85"/>
      <c r="B199" s="133"/>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row>
    <row r="200" spans="1:32" ht="12.75" customHeight="1">
      <c r="A200" s="85"/>
      <c r="B200" s="133"/>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row>
    <row r="201" spans="1:32" ht="12.75" customHeight="1">
      <c r="A201" s="85"/>
      <c r="B201" s="133"/>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row>
    <row r="202" spans="1:32" ht="12.75" customHeight="1">
      <c r="A202" s="85"/>
      <c r="B202" s="133"/>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row>
    <row r="203" spans="1:32" ht="12.75" customHeight="1">
      <c r="A203" s="85"/>
      <c r="B203" s="133"/>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row>
    <row r="204" spans="1:32" ht="12.75" customHeight="1">
      <c r="A204" s="85"/>
      <c r="B204" s="133"/>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row>
    <row r="205" spans="1:32" ht="12.75" customHeight="1">
      <c r="A205" s="85"/>
      <c r="B205" s="133"/>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row>
    <row r="206" spans="1:32" ht="12.75" customHeight="1">
      <c r="A206" s="85"/>
      <c r="B206" s="133"/>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row>
    <row r="207" spans="1:32" ht="12.75" customHeight="1">
      <c r="A207" s="85"/>
      <c r="B207" s="133"/>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row>
    <row r="208" spans="1:32" ht="12.75" customHeight="1">
      <c r="A208" s="85"/>
      <c r="B208" s="133"/>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row>
    <row r="209" spans="1:32" ht="12.75" customHeight="1">
      <c r="A209" s="85"/>
      <c r="B209" s="133"/>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row>
    <row r="210" spans="1:32" ht="12.75" customHeight="1">
      <c r="A210" s="85"/>
      <c r="B210" s="133"/>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row>
    <row r="211" spans="1:32" ht="12.75" customHeight="1">
      <c r="A211" s="85"/>
      <c r="B211" s="133"/>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row>
    <row r="212" spans="1:32" ht="12.75" customHeight="1">
      <c r="A212" s="85"/>
      <c r="B212" s="133"/>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row>
    <row r="213" spans="1:32" ht="12.75" customHeight="1">
      <c r="A213" s="85"/>
      <c r="B213" s="133"/>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row>
    <row r="214" spans="1:32" ht="12.75" customHeight="1">
      <c r="A214" s="85"/>
      <c r="B214" s="133"/>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row>
    <row r="215" spans="1:32" ht="12.75" customHeight="1">
      <c r="A215" s="85"/>
      <c r="B215" s="133"/>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row>
    <row r="216" spans="1:32" ht="12.75" customHeight="1">
      <c r="A216" s="85"/>
      <c r="B216" s="133"/>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row>
    <row r="217" spans="1:32" ht="12.75" customHeight="1">
      <c r="A217" s="85"/>
      <c r="B217" s="133"/>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row>
    <row r="218" spans="1:32" ht="12.75" customHeight="1">
      <c r="A218" s="85"/>
      <c r="B218" s="133"/>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row>
    <row r="219" spans="1:32" ht="12.75" customHeight="1">
      <c r="A219" s="85"/>
      <c r="B219" s="133"/>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row>
    <row r="220" spans="1:32" ht="12.75" customHeight="1">
      <c r="A220" s="85"/>
      <c r="B220" s="133"/>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row>
    <row r="221" spans="1:32" ht="12.75" customHeight="1">
      <c r="A221" s="85"/>
      <c r="B221" s="133"/>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row>
    <row r="222" spans="1:32" ht="12.75" customHeight="1">
      <c r="A222" s="85"/>
      <c r="B222" s="133"/>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row>
    <row r="223" spans="1:32" ht="12.75" customHeight="1">
      <c r="A223" s="85"/>
      <c r="B223" s="133"/>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row>
    <row r="224" spans="1:32" ht="12.75" customHeight="1">
      <c r="A224" s="85"/>
      <c r="B224" s="133"/>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row>
    <row r="225" spans="1:32" ht="12.75" customHeight="1">
      <c r="A225" s="85"/>
      <c r="B225" s="133"/>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row>
    <row r="226" spans="1:32" ht="12.75" customHeight="1">
      <c r="A226" s="85"/>
      <c r="B226" s="133"/>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row>
    <row r="227" spans="1:32" ht="12.75" customHeight="1">
      <c r="A227" s="85"/>
      <c r="B227" s="133"/>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c r="AA227" s="87"/>
      <c r="AB227" s="87"/>
      <c r="AC227" s="87"/>
      <c r="AD227" s="87"/>
      <c r="AE227" s="87"/>
      <c r="AF227" s="87"/>
    </row>
    <row r="228" spans="1:32" ht="12.75" customHeight="1">
      <c r="A228" s="85"/>
      <c r="B228" s="133"/>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row>
    <row r="229" spans="1:32" ht="12.75" customHeight="1">
      <c r="A229" s="85"/>
      <c r="B229" s="133"/>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row>
    <row r="230" spans="1:32" ht="12.75" customHeight="1">
      <c r="A230" s="85"/>
      <c r="B230" s="133"/>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row>
    <row r="231" spans="1:32" ht="12.75" customHeight="1">
      <c r="A231" s="85"/>
      <c r="B231" s="133"/>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row>
    <row r="232" spans="1:32" ht="12.75" customHeight="1">
      <c r="A232" s="85"/>
      <c r="B232" s="133"/>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87"/>
    </row>
    <row r="233" spans="1:32" ht="12.75" customHeight="1">
      <c r="A233" s="85"/>
      <c r="B233" s="133"/>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AA233" s="87"/>
      <c r="AB233" s="87"/>
      <c r="AC233" s="87"/>
      <c r="AD233" s="87"/>
      <c r="AE233" s="87"/>
      <c r="AF233" s="87"/>
    </row>
    <row r="234" spans="1:32" ht="12.75" customHeight="1">
      <c r="A234" s="85"/>
      <c r="B234" s="133"/>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87"/>
    </row>
    <row r="235" spans="1:32" ht="12.75" customHeight="1">
      <c r="A235" s="85"/>
      <c r="B235" s="133"/>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row>
    <row r="236" spans="1:32" ht="12.75" customHeight="1">
      <c r="A236" s="85"/>
      <c r="B236" s="133"/>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row>
    <row r="237" spans="1:32" ht="12.75" customHeight="1">
      <c r="A237" s="85"/>
      <c r="B237" s="133"/>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row>
    <row r="238" spans="1:32" ht="12.75" customHeight="1">
      <c r="A238" s="85"/>
      <c r="B238" s="133"/>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row>
    <row r="239" spans="1:32" ht="12.75" customHeight="1">
      <c r="A239" s="85"/>
      <c r="B239" s="133"/>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AA239" s="87"/>
      <c r="AB239" s="87"/>
      <c r="AC239" s="87"/>
      <c r="AD239" s="87"/>
      <c r="AE239" s="87"/>
      <c r="AF239" s="87"/>
    </row>
    <row r="240" spans="1:32" ht="12.75" customHeight="1">
      <c r="A240" s="85"/>
      <c r="B240" s="133"/>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row>
    <row r="241" spans="1:32" ht="12.75" customHeight="1">
      <c r="A241" s="85"/>
      <c r="B241" s="133"/>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row>
    <row r="242" spans="1:32" ht="12.75" customHeight="1">
      <c r="A242" s="85"/>
      <c r="B242" s="133"/>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row>
    <row r="243" spans="1:32" ht="12.75" customHeight="1">
      <c r="A243" s="85"/>
      <c r="B243" s="133"/>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row>
    <row r="244" spans="1:32" ht="12.75" customHeight="1">
      <c r="A244" s="85"/>
      <c r="B244" s="133"/>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row>
    <row r="245" spans="1:32" ht="12.75" customHeight="1">
      <c r="A245" s="85"/>
      <c r="B245" s="133"/>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c r="AA245" s="87"/>
      <c r="AB245" s="87"/>
      <c r="AC245" s="87"/>
      <c r="AD245" s="87"/>
      <c r="AE245" s="87"/>
      <c r="AF245" s="87"/>
    </row>
    <row r="246" spans="1:32" ht="12.75" customHeight="1">
      <c r="A246" s="85"/>
      <c r="B246" s="133"/>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E246" s="87"/>
      <c r="AF246" s="87"/>
    </row>
    <row r="247" spans="1:32" ht="12.75" customHeight="1">
      <c r="A247" s="85"/>
      <c r="B247" s="133"/>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c r="AD247" s="87"/>
      <c r="AE247" s="87"/>
      <c r="AF247" s="87"/>
    </row>
    <row r="248" spans="1:32" ht="12.75" customHeight="1">
      <c r="A248" s="85"/>
      <c r="B248" s="133"/>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row>
    <row r="249" spans="1:32" ht="12.75" customHeight="1">
      <c r="A249" s="85"/>
      <c r="B249" s="133"/>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row>
    <row r="250" spans="1:32" ht="12.75" customHeight="1">
      <c r="A250" s="85"/>
      <c r="B250" s="133"/>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row>
    <row r="251" spans="1:32" ht="12.75" customHeight="1">
      <c r="A251" s="85"/>
      <c r="B251" s="133"/>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c r="AA251" s="87"/>
      <c r="AB251" s="87"/>
      <c r="AC251" s="87"/>
      <c r="AD251" s="87"/>
      <c r="AE251" s="87"/>
      <c r="AF251" s="87"/>
    </row>
    <row r="252" spans="1:32" ht="12.75" customHeight="1">
      <c r="A252" s="85"/>
      <c r="B252" s="133"/>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E252" s="87"/>
      <c r="AF252" s="87"/>
    </row>
    <row r="253" spans="1:32" ht="12.75" customHeight="1">
      <c r="A253" s="85"/>
      <c r="B253" s="133"/>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row>
    <row r="254" spans="1:32" ht="12.75" customHeight="1">
      <c r="A254" s="85"/>
      <c r="B254" s="133"/>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E254" s="87"/>
      <c r="AF254" s="87"/>
    </row>
    <row r="255" spans="1:32" ht="12.75" customHeight="1">
      <c r="A255" s="85"/>
      <c r="B255" s="133"/>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c r="AA255" s="87"/>
      <c r="AB255" s="87"/>
      <c r="AC255" s="87"/>
      <c r="AD255" s="87"/>
      <c r="AE255" s="87"/>
      <c r="AF255" s="87"/>
    </row>
    <row r="256" spans="1:32" ht="12.75" customHeight="1">
      <c r="A256" s="85"/>
      <c r="B256" s="133"/>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87"/>
    </row>
    <row r="257" spans="1:32" ht="12.75" customHeight="1">
      <c r="A257" s="85"/>
      <c r="B257" s="133"/>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c r="AA257" s="87"/>
      <c r="AB257" s="87"/>
      <c r="AC257" s="87"/>
      <c r="AD257" s="87"/>
      <c r="AE257" s="87"/>
      <c r="AF257" s="87"/>
    </row>
    <row r="258" spans="1:32" ht="12.75" customHeight="1">
      <c r="A258" s="85"/>
      <c r="B258" s="133"/>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row>
    <row r="259" spans="1:32" ht="12.75" customHeight="1">
      <c r="A259" s="85"/>
      <c r="B259" s="133"/>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c r="AA259" s="87"/>
      <c r="AB259" s="87"/>
      <c r="AC259" s="87"/>
      <c r="AD259" s="87"/>
      <c r="AE259" s="87"/>
      <c r="AF259" s="87"/>
    </row>
    <row r="260" spans="1:32" ht="12.75" customHeight="1">
      <c r="A260" s="85"/>
      <c r="B260" s="133"/>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E260" s="87"/>
      <c r="AF260" s="87"/>
    </row>
    <row r="261" spans="1:32" ht="12.75" customHeight="1">
      <c r="A261" s="85"/>
      <c r="B261" s="133"/>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87"/>
    </row>
    <row r="262" spans="1:32" ht="12.75" customHeight="1">
      <c r="A262" s="85"/>
      <c r="B262" s="133"/>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c r="AE262" s="87"/>
      <c r="AF262" s="87"/>
    </row>
    <row r="263" spans="1:32" ht="15.75" customHeight="1"/>
    <row r="264" spans="1:32" ht="15.75" customHeight="1"/>
    <row r="265" spans="1:32" ht="15.75" customHeight="1"/>
    <row r="266" spans="1:32" ht="15.75" customHeight="1"/>
    <row r="267" spans="1:32" ht="15.75" customHeight="1"/>
    <row r="268" spans="1:32" ht="15.75" customHeight="1"/>
    <row r="269" spans="1:32" ht="15.75" customHeight="1"/>
    <row r="270" spans="1:32" ht="15.75" customHeight="1"/>
    <row r="271" spans="1:32" ht="15.75" customHeight="1"/>
    <row r="272" spans="1:3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F26:I26"/>
    <mergeCell ref="F27:G27"/>
    <mergeCell ref="H27:I27"/>
    <mergeCell ref="B37:F37"/>
    <mergeCell ref="B38:F38"/>
    <mergeCell ref="F39:F40"/>
    <mergeCell ref="B41:B45"/>
    <mergeCell ref="F41:F62"/>
    <mergeCell ref="B46:B50"/>
    <mergeCell ref="B51:B54"/>
    <mergeCell ref="B55:B58"/>
    <mergeCell ref="B59:B62"/>
    <mergeCell ref="B39:B40"/>
    <mergeCell ref="C39:C40"/>
    <mergeCell ref="B26:B28"/>
    <mergeCell ref="C26:C28"/>
    <mergeCell ref="D26:D28"/>
    <mergeCell ref="E26:E28"/>
    <mergeCell ref="D39:E39"/>
    <mergeCell ref="R5:T7"/>
    <mergeCell ref="Q6:Q7"/>
    <mergeCell ref="N5:N7"/>
    <mergeCell ref="O6:P6"/>
    <mergeCell ref="R8:T22"/>
    <mergeCell ref="E5:L5"/>
    <mergeCell ref="O5:Q5"/>
    <mergeCell ref="B2:Q2"/>
    <mergeCell ref="B4:Q4"/>
    <mergeCell ref="B5:B7"/>
    <mergeCell ref="C5:C7"/>
    <mergeCell ref="D5:D7"/>
    <mergeCell ref="M5:M7"/>
  </mergeCells>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C09"/>
  </sheetPr>
  <dimension ref="A1:AN1000"/>
  <sheetViews>
    <sheetView showGridLines="0" workbookViewId="0"/>
  </sheetViews>
  <sheetFormatPr baseColWidth="10" defaultColWidth="14.3984375" defaultRowHeight="15" customHeight="1"/>
  <cols>
    <col min="1" max="1" width="3.59765625" customWidth="1"/>
    <col min="2" max="2" width="35.3984375" customWidth="1"/>
    <col min="3" max="4" width="23.3984375" customWidth="1"/>
    <col min="5" max="5" width="15.3984375" customWidth="1"/>
    <col min="6" max="6" width="14.296875" customWidth="1"/>
    <col min="7" max="7" width="20.8984375" customWidth="1"/>
    <col min="8" max="10" width="22.3984375" customWidth="1"/>
    <col min="11" max="11" width="20" customWidth="1"/>
    <col min="12" max="12" width="20.09765625" customWidth="1"/>
    <col min="13" max="13" width="14.8984375" customWidth="1"/>
    <col min="14" max="14" width="18" customWidth="1"/>
    <col min="15" max="15" width="15" customWidth="1"/>
    <col min="16" max="16" width="13.69921875" customWidth="1"/>
    <col min="17" max="17" width="14.69921875" customWidth="1"/>
    <col min="18" max="18" width="15.59765625" customWidth="1"/>
    <col min="19" max="19" width="19.59765625" customWidth="1"/>
    <col min="20" max="20" width="17.09765625" customWidth="1"/>
    <col min="21" max="21" width="18.296875" customWidth="1"/>
    <col min="22" max="22" width="15.69921875" customWidth="1"/>
    <col min="23" max="23" width="22.69921875" customWidth="1"/>
    <col min="24" max="24" width="25" customWidth="1"/>
    <col min="25" max="25" width="19.69921875" customWidth="1"/>
    <col min="26" max="26" width="18.69921875" customWidth="1"/>
    <col min="27" max="27" width="17.09765625" customWidth="1"/>
    <col min="28" max="28" width="15.09765625" customWidth="1"/>
    <col min="29" max="29" width="15.69921875" customWidth="1"/>
    <col min="30" max="30" width="14.8984375" customWidth="1"/>
    <col min="31" max="40" width="11.3984375" customWidth="1"/>
  </cols>
  <sheetData>
    <row r="1" spans="1:40" ht="15.75" customHeight="1">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row>
    <row r="2" spans="1:40" ht="138.75" customHeight="1">
      <c r="A2" s="85"/>
      <c r="B2" s="359" t="s">
        <v>112</v>
      </c>
      <c r="C2" s="289"/>
      <c r="D2" s="289"/>
      <c r="E2" s="289"/>
      <c r="F2" s="289"/>
      <c r="G2" s="289"/>
      <c r="H2" s="289"/>
      <c r="I2" s="289"/>
      <c r="J2" s="289"/>
      <c r="K2" s="289"/>
      <c r="L2" s="289"/>
      <c r="M2" s="289"/>
      <c r="N2" s="289"/>
      <c r="O2" s="289"/>
      <c r="P2" s="289"/>
      <c r="Q2" s="289"/>
      <c r="R2" s="289"/>
      <c r="S2" s="289"/>
      <c r="T2" s="289"/>
      <c r="U2" s="289"/>
      <c r="V2" s="289"/>
      <c r="W2" s="290"/>
      <c r="X2" s="85"/>
      <c r="Y2" s="85"/>
      <c r="Z2" s="85"/>
      <c r="AA2" s="85"/>
      <c r="AB2" s="85"/>
      <c r="AC2" s="85"/>
      <c r="AD2" s="85"/>
      <c r="AE2" s="85"/>
      <c r="AF2" s="85"/>
      <c r="AG2" s="85"/>
      <c r="AH2" s="85"/>
      <c r="AI2" s="85"/>
      <c r="AJ2" s="85"/>
      <c r="AK2" s="85"/>
      <c r="AL2" s="85"/>
      <c r="AM2" s="85"/>
      <c r="AN2" s="85"/>
    </row>
    <row r="3" spans="1:40" ht="15" customHeight="1">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row>
    <row r="4" spans="1:40" ht="25.5" customHeight="1">
      <c r="A4" s="85"/>
      <c r="B4" s="85"/>
      <c r="C4" s="85"/>
      <c r="D4" s="85"/>
      <c r="E4" s="85"/>
      <c r="F4" s="85"/>
      <c r="G4" s="85"/>
      <c r="H4" s="360" t="s">
        <v>113</v>
      </c>
      <c r="I4" s="343"/>
      <c r="J4" s="343"/>
      <c r="K4" s="343"/>
      <c r="L4" s="343"/>
      <c r="M4" s="343"/>
      <c r="N4" s="343"/>
      <c r="O4" s="343"/>
      <c r="P4" s="343"/>
      <c r="Q4" s="343"/>
      <c r="R4" s="343"/>
      <c r="S4" s="344"/>
      <c r="T4" s="361" t="s">
        <v>114</v>
      </c>
      <c r="U4" s="283"/>
      <c r="V4" s="283"/>
      <c r="W4" s="284"/>
      <c r="X4" s="85"/>
      <c r="Y4" s="85"/>
      <c r="Z4" s="85"/>
      <c r="AA4" s="85"/>
      <c r="AB4" s="87"/>
      <c r="AC4" s="87"/>
      <c r="AD4" s="87"/>
      <c r="AE4" s="87"/>
      <c r="AF4" s="87"/>
      <c r="AG4" s="87"/>
      <c r="AH4" s="87"/>
      <c r="AI4" s="87"/>
      <c r="AJ4" s="87"/>
      <c r="AK4" s="87"/>
      <c r="AL4" s="87"/>
      <c r="AM4" s="87"/>
      <c r="AN4" s="87"/>
    </row>
    <row r="5" spans="1:40" ht="13">
      <c r="A5" s="85"/>
      <c r="B5" s="310" t="s">
        <v>115</v>
      </c>
      <c r="C5" s="310" t="s">
        <v>68</v>
      </c>
      <c r="D5" s="310" t="s">
        <v>116</v>
      </c>
      <c r="E5" s="310" t="s">
        <v>117</v>
      </c>
      <c r="F5" s="310" t="s">
        <v>118</v>
      </c>
      <c r="G5" s="310" t="s">
        <v>119</v>
      </c>
      <c r="H5" s="347" t="s">
        <v>120</v>
      </c>
      <c r="I5" s="348" t="s">
        <v>121</v>
      </c>
      <c r="J5" s="351" t="s">
        <v>122</v>
      </c>
      <c r="K5" s="284"/>
      <c r="L5" s="352" t="s">
        <v>123</v>
      </c>
      <c r="M5" s="356" t="s">
        <v>124</v>
      </c>
      <c r="N5" s="356" t="s">
        <v>125</v>
      </c>
      <c r="O5" s="357" t="s">
        <v>126</v>
      </c>
      <c r="P5" s="167"/>
      <c r="Q5" s="167"/>
      <c r="R5" s="167"/>
      <c r="S5" s="167"/>
      <c r="T5" s="167"/>
      <c r="U5" s="167"/>
      <c r="V5" s="167"/>
      <c r="W5" s="87"/>
      <c r="X5" s="87"/>
      <c r="Y5" s="87"/>
      <c r="Z5" s="87"/>
      <c r="AA5" s="87"/>
      <c r="AB5" s="87"/>
      <c r="AC5" s="87"/>
      <c r="AD5" s="87"/>
      <c r="AE5" s="87"/>
      <c r="AF5" s="87"/>
    </row>
    <row r="6" spans="1:40" ht="18" customHeight="1">
      <c r="A6" s="85"/>
      <c r="B6" s="286"/>
      <c r="C6" s="286"/>
      <c r="D6" s="286"/>
      <c r="E6" s="286"/>
      <c r="F6" s="286"/>
      <c r="G6" s="286"/>
      <c r="H6" s="312"/>
      <c r="I6" s="349"/>
      <c r="J6" s="355" t="s">
        <v>127</v>
      </c>
      <c r="K6" s="341"/>
      <c r="L6" s="353"/>
      <c r="M6" s="312"/>
      <c r="N6" s="312"/>
      <c r="O6" s="335"/>
      <c r="P6" s="167"/>
      <c r="Q6" s="358"/>
      <c r="R6" s="295"/>
      <c r="S6" s="295"/>
      <c r="T6" s="358"/>
      <c r="U6" s="295"/>
      <c r="V6" s="295"/>
      <c r="W6" s="87"/>
      <c r="X6" s="87"/>
      <c r="Y6" s="87"/>
      <c r="Z6" s="87"/>
      <c r="AA6" s="87"/>
      <c r="AB6" s="87"/>
      <c r="AC6" s="87"/>
      <c r="AD6" s="87"/>
      <c r="AE6" s="87"/>
      <c r="AF6" s="87"/>
    </row>
    <row r="7" spans="1:40" ht="65">
      <c r="A7" s="85"/>
      <c r="B7" s="287"/>
      <c r="C7" s="287"/>
      <c r="D7" s="287"/>
      <c r="E7" s="287"/>
      <c r="F7" s="287"/>
      <c r="G7" s="287"/>
      <c r="H7" s="313"/>
      <c r="I7" s="350"/>
      <c r="J7" s="168" t="s">
        <v>128</v>
      </c>
      <c r="K7" s="169" t="s">
        <v>129</v>
      </c>
      <c r="L7" s="354"/>
      <c r="M7" s="313"/>
      <c r="N7" s="313"/>
      <c r="O7" s="330"/>
      <c r="P7" s="167"/>
      <c r="Q7" s="167"/>
      <c r="R7" s="167"/>
      <c r="S7" s="167"/>
      <c r="T7" s="167"/>
      <c r="U7" s="167"/>
      <c r="V7" s="167"/>
      <c r="W7" s="87"/>
      <c r="X7" s="87"/>
      <c r="Y7" s="87"/>
      <c r="Z7" s="87"/>
      <c r="AA7" s="87"/>
      <c r="AB7" s="87"/>
      <c r="AC7" s="87"/>
      <c r="AD7" s="87"/>
      <c r="AE7" s="87"/>
      <c r="AF7" s="87"/>
    </row>
    <row r="8" spans="1:40" ht="12.75" customHeight="1">
      <c r="A8" s="85"/>
      <c r="B8" s="97" t="s">
        <v>32</v>
      </c>
      <c r="C8" s="170">
        <f>'Memoría de cálculo RRHH'!C8</f>
        <v>0</v>
      </c>
      <c r="D8" s="170"/>
      <c r="E8" s="171"/>
      <c r="F8" s="171"/>
      <c r="G8" s="172"/>
      <c r="H8" s="172"/>
      <c r="I8" s="173"/>
      <c r="J8" s="173"/>
      <c r="K8" s="173">
        <f t="shared" ref="K8:K22" si="0">I8-J8</f>
        <v>0</v>
      </c>
      <c r="L8" s="174">
        <v>0</v>
      </c>
      <c r="M8" s="174">
        <f t="shared" ref="M8:M22" si="1">J8</f>
        <v>0</v>
      </c>
      <c r="N8" s="174">
        <f t="shared" ref="N8:N22" si="2">H8*I8</f>
        <v>0</v>
      </c>
      <c r="O8" s="175">
        <f t="shared" ref="O8:O22" si="3">N8-M8-L8</f>
        <v>0</v>
      </c>
      <c r="P8" s="176"/>
      <c r="Q8" s="176"/>
      <c r="R8" s="176"/>
      <c r="S8" s="176"/>
      <c r="T8" s="176"/>
      <c r="U8" s="176"/>
      <c r="V8" s="176"/>
      <c r="W8" s="87"/>
      <c r="X8" s="87"/>
      <c r="Y8" s="87"/>
      <c r="Z8" s="87"/>
      <c r="AA8" s="87"/>
      <c r="AB8" s="87"/>
      <c r="AC8" s="87"/>
      <c r="AD8" s="87"/>
      <c r="AE8" s="87"/>
      <c r="AF8" s="87"/>
    </row>
    <row r="9" spans="1:40" ht="12.75" customHeight="1">
      <c r="A9" s="85"/>
      <c r="B9" s="107" t="s">
        <v>33</v>
      </c>
      <c r="C9" s="170">
        <f>'Memoría de cálculo RRHH'!C9</f>
        <v>0</v>
      </c>
      <c r="D9" s="170"/>
      <c r="E9" s="172"/>
      <c r="F9" s="172"/>
      <c r="G9" s="172"/>
      <c r="H9" s="172"/>
      <c r="I9" s="173"/>
      <c r="J9" s="173"/>
      <c r="K9" s="173">
        <f t="shared" si="0"/>
        <v>0</v>
      </c>
      <c r="L9" s="174">
        <v>0</v>
      </c>
      <c r="M9" s="174">
        <f t="shared" si="1"/>
        <v>0</v>
      </c>
      <c r="N9" s="174">
        <f t="shared" si="2"/>
        <v>0</v>
      </c>
      <c r="O9" s="175">
        <f t="shared" si="3"/>
        <v>0</v>
      </c>
      <c r="P9" s="176"/>
      <c r="Q9" s="176"/>
      <c r="R9" s="176"/>
      <c r="S9" s="176"/>
      <c r="T9" s="176"/>
      <c r="U9" s="176"/>
      <c r="V9" s="176"/>
      <c r="W9" s="87"/>
      <c r="X9" s="87"/>
      <c r="Y9" s="87"/>
      <c r="Z9" s="87"/>
      <c r="AA9" s="87"/>
      <c r="AB9" s="87"/>
      <c r="AC9" s="87"/>
      <c r="AD9" s="87"/>
      <c r="AE9" s="87"/>
      <c r="AF9" s="87"/>
    </row>
    <row r="10" spans="1:40" ht="12.75" customHeight="1">
      <c r="A10" s="85"/>
      <c r="B10" s="107" t="s">
        <v>34</v>
      </c>
      <c r="C10" s="170">
        <f>'Memoría de cálculo RRHH'!C10</f>
        <v>0</v>
      </c>
      <c r="D10" s="170"/>
      <c r="E10" s="172"/>
      <c r="F10" s="172"/>
      <c r="G10" s="172"/>
      <c r="H10" s="172"/>
      <c r="I10" s="173"/>
      <c r="J10" s="173"/>
      <c r="K10" s="173">
        <f t="shared" si="0"/>
        <v>0</v>
      </c>
      <c r="L10" s="174">
        <v>0</v>
      </c>
      <c r="M10" s="174">
        <f t="shared" si="1"/>
        <v>0</v>
      </c>
      <c r="N10" s="174">
        <f t="shared" si="2"/>
        <v>0</v>
      </c>
      <c r="O10" s="175">
        <f t="shared" si="3"/>
        <v>0</v>
      </c>
      <c r="P10" s="176"/>
      <c r="Q10" s="176"/>
      <c r="R10" s="176"/>
      <c r="S10" s="176"/>
      <c r="T10" s="176"/>
      <c r="U10" s="176"/>
      <c r="V10" s="176"/>
      <c r="W10" s="87"/>
      <c r="X10" s="87"/>
      <c r="Y10" s="87"/>
      <c r="Z10" s="87"/>
      <c r="AA10" s="87"/>
      <c r="AB10" s="87"/>
      <c r="AC10" s="87"/>
      <c r="AD10" s="87"/>
      <c r="AE10" s="87"/>
      <c r="AF10" s="87"/>
    </row>
    <row r="11" spans="1:40" ht="12.75" customHeight="1">
      <c r="A11" s="85"/>
      <c r="B11" s="107" t="s">
        <v>34</v>
      </c>
      <c r="C11" s="170">
        <f>'Memoría de cálculo RRHH'!C11</f>
        <v>0</v>
      </c>
      <c r="D11" s="170"/>
      <c r="E11" s="172"/>
      <c r="F11" s="172"/>
      <c r="G11" s="172"/>
      <c r="H11" s="172"/>
      <c r="I11" s="173"/>
      <c r="J11" s="173"/>
      <c r="K11" s="173">
        <f t="shared" si="0"/>
        <v>0</v>
      </c>
      <c r="L11" s="174">
        <v>0</v>
      </c>
      <c r="M11" s="174">
        <f t="shared" si="1"/>
        <v>0</v>
      </c>
      <c r="N11" s="174">
        <f t="shared" si="2"/>
        <v>0</v>
      </c>
      <c r="O11" s="175">
        <f t="shared" si="3"/>
        <v>0</v>
      </c>
      <c r="P11" s="176"/>
      <c r="Q11" s="176"/>
      <c r="R11" s="176"/>
      <c r="S11" s="176"/>
      <c r="T11" s="176"/>
      <c r="U11" s="176"/>
      <c r="V11" s="176"/>
      <c r="W11" s="87"/>
      <c r="X11" s="87"/>
      <c r="Y11" s="87"/>
      <c r="Z11" s="87"/>
      <c r="AA11" s="87"/>
      <c r="AB11" s="87"/>
      <c r="AC11" s="87"/>
      <c r="AD11" s="87"/>
      <c r="AE11" s="87"/>
      <c r="AF11" s="87"/>
    </row>
    <row r="12" spans="1:40" ht="12.75" customHeight="1">
      <c r="A12" s="85"/>
      <c r="B12" s="107" t="s">
        <v>34</v>
      </c>
      <c r="C12" s="170">
        <f>'Memoría de cálculo RRHH'!C12</f>
        <v>0</v>
      </c>
      <c r="D12" s="170"/>
      <c r="E12" s="172"/>
      <c r="F12" s="172"/>
      <c r="G12" s="172"/>
      <c r="H12" s="172"/>
      <c r="I12" s="173"/>
      <c r="J12" s="173"/>
      <c r="K12" s="173">
        <f t="shared" si="0"/>
        <v>0</v>
      </c>
      <c r="L12" s="174">
        <v>0</v>
      </c>
      <c r="M12" s="174">
        <f t="shared" si="1"/>
        <v>0</v>
      </c>
      <c r="N12" s="174">
        <f t="shared" si="2"/>
        <v>0</v>
      </c>
      <c r="O12" s="175">
        <f t="shared" si="3"/>
        <v>0</v>
      </c>
      <c r="P12" s="176"/>
      <c r="Q12" s="176"/>
      <c r="R12" s="176"/>
      <c r="S12" s="176"/>
      <c r="T12" s="176"/>
      <c r="U12" s="176"/>
      <c r="V12" s="176"/>
      <c r="W12" s="87"/>
      <c r="X12" s="87"/>
      <c r="Y12" s="87"/>
      <c r="Z12" s="87"/>
      <c r="AA12" s="87"/>
      <c r="AB12" s="87"/>
      <c r="AC12" s="87"/>
      <c r="AD12" s="87"/>
      <c r="AE12" s="87"/>
      <c r="AF12" s="87"/>
    </row>
    <row r="13" spans="1:40" ht="12.75" customHeight="1">
      <c r="A13" s="85"/>
      <c r="B13" s="107" t="s">
        <v>34</v>
      </c>
      <c r="C13" s="170">
        <f>'Memoría de cálculo RRHH'!C13</f>
        <v>0</v>
      </c>
      <c r="D13" s="170"/>
      <c r="E13" s="172"/>
      <c r="F13" s="172"/>
      <c r="G13" s="172"/>
      <c r="H13" s="172"/>
      <c r="I13" s="173"/>
      <c r="J13" s="173"/>
      <c r="K13" s="173">
        <f t="shared" si="0"/>
        <v>0</v>
      </c>
      <c r="L13" s="174">
        <v>0</v>
      </c>
      <c r="M13" s="174">
        <f t="shared" si="1"/>
        <v>0</v>
      </c>
      <c r="N13" s="174">
        <f t="shared" si="2"/>
        <v>0</v>
      </c>
      <c r="O13" s="175">
        <f t="shared" si="3"/>
        <v>0</v>
      </c>
      <c r="P13" s="176"/>
      <c r="Q13" s="176"/>
      <c r="R13" s="176"/>
      <c r="S13" s="176"/>
      <c r="T13" s="176"/>
      <c r="U13" s="176"/>
      <c r="V13" s="176"/>
      <c r="W13" s="87"/>
      <c r="X13" s="87"/>
      <c r="Y13" s="87"/>
      <c r="Z13" s="87"/>
      <c r="AA13" s="87"/>
      <c r="AB13" s="87"/>
      <c r="AC13" s="87"/>
      <c r="AD13" s="87"/>
      <c r="AE13" s="87"/>
      <c r="AF13" s="87"/>
    </row>
    <row r="14" spans="1:40" ht="12.75" customHeight="1">
      <c r="A14" s="85"/>
      <c r="B14" s="107" t="s">
        <v>34</v>
      </c>
      <c r="C14" s="170">
        <f>'Memoría de cálculo RRHH'!C14</f>
        <v>0</v>
      </c>
      <c r="D14" s="170"/>
      <c r="E14" s="172"/>
      <c r="F14" s="172"/>
      <c r="G14" s="172"/>
      <c r="H14" s="172"/>
      <c r="I14" s="173"/>
      <c r="J14" s="173"/>
      <c r="K14" s="173">
        <f t="shared" si="0"/>
        <v>0</v>
      </c>
      <c r="L14" s="174">
        <v>0</v>
      </c>
      <c r="M14" s="174">
        <f t="shared" si="1"/>
        <v>0</v>
      </c>
      <c r="N14" s="174">
        <f t="shared" si="2"/>
        <v>0</v>
      </c>
      <c r="O14" s="175">
        <f t="shared" si="3"/>
        <v>0</v>
      </c>
      <c r="P14" s="176"/>
      <c r="Q14" s="176"/>
      <c r="R14" s="176"/>
      <c r="S14" s="176"/>
      <c r="T14" s="176"/>
      <c r="U14" s="176"/>
      <c r="V14" s="176"/>
      <c r="W14" s="87"/>
      <c r="X14" s="87"/>
      <c r="Y14" s="87"/>
      <c r="Z14" s="87"/>
      <c r="AA14" s="87"/>
      <c r="AB14" s="87"/>
      <c r="AC14" s="87"/>
      <c r="AD14" s="87"/>
      <c r="AE14" s="87"/>
      <c r="AF14" s="87"/>
    </row>
    <row r="15" spans="1:40" ht="12.75" customHeight="1">
      <c r="A15" s="85"/>
      <c r="B15" s="107" t="s">
        <v>34</v>
      </c>
      <c r="C15" s="170">
        <f>'Memoría de cálculo RRHH'!C15</f>
        <v>0</v>
      </c>
      <c r="D15" s="170"/>
      <c r="E15" s="172"/>
      <c r="F15" s="172"/>
      <c r="G15" s="172"/>
      <c r="H15" s="172"/>
      <c r="I15" s="173"/>
      <c r="J15" s="173"/>
      <c r="K15" s="173">
        <f t="shared" si="0"/>
        <v>0</v>
      </c>
      <c r="L15" s="174">
        <v>0</v>
      </c>
      <c r="M15" s="174">
        <f t="shared" si="1"/>
        <v>0</v>
      </c>
      <c r="N15" s="174">
        <f t="shared" si="2"/>
        <v>0</v>
      </c>
      <c r="O15" s="175">
        <f t="shared" si="3"/>
        <v>0</v>
      </c>
      <c r="P15" s="176"/>
      <c r="Q15" s="176"/>
      <c r="R15" s="176"/>
      <c r="S15" s="176"/>
      <c r="T15" s="176"/>
      <c r="U15" s="176"/>
      <c r="V15" s="176"/>
      <c r="W15" s="87"/>
      <c r="X15" s="87"/>
      <c r="Y15" s="87"/>
      <c r="Z15" s="87"/>
      <c r="AA15" s="87"/>
      <c r="AB15" s="87"/>
      <c r="AC15" s="87"/>
      <c r="AD15" s="87"/>
      <c r="AE15" s="87"/>
      <c r="AF15" s="87"/>
    </row>
    <row r="16" spans="1:40" ht="12.75" customHeight="1">
      <c r="A16" s="85"/>
      <c r="B16" s="107" t="s">
        <v>34</v>
      </c>
      <c r="C16" s="170">
        <f>'Memoría de cálculo RRHH'!C16</f>
        <v>0</v>
      </c>
      <c r="D16" s="170"/>
      <c r="E16" s="172"/>
      <c r="F16" s="172"/>
      <c r="G16" s="172"/>
      <c r="H16" s="172"/>
      <c r="I16" s="173"/>
      <c r="J16" s="173"/>
      <c r="K16" s="173">
        <f t="shared" si="0"/>
        <v>0</v>
      </c>
      <c r="L16" s="174">
        <v>0</v>
      </c>
      <c r="M16" s="174">
        <f t="shared" si="1"/>
        <v>0</v>
      </c>
      <c r="N16" s="174">
        <f t="shared" si="2"/>
        <v>0</v>
      </c>
      <c r="O16" s="175">
        <f t="shared" si="3"/>
        <v>0</v>
      </c>
      <c r="P16" s="176"/>
      <c r="Q16" s="176"/>
      <c r="R16" s="176"/>
      <c r="S16" s="176"/>
      <c r="T16" s="176"/>
      <c r="U16" s="176"/>
      <c r="V16" s="176"/>
      <c r="W16" s="87"/>
      <c r="X16" s="87"/>
      <c r="Y16" s="87"/>
      <c r="Z16" s="87"/>
      <c r="AA16" s="87"/>
      <c r="AB16" s="87"/>
      <c r="AC16" s="87"/>
      <c r="AD16" s="87"/>
      <c r="AE16" s="87"/>
      <c r="AF16" s="87"/>
    </row>
    <row r="17" spans="1:40" ht="12.75" customHeight="1">
      <c r="A17" s="85"/>
      <c r="B17" s="107" t="s">
        <v>35</v>
      </c>
      <c r="C17" s="170">
        <f>'Memoría de cálculo RRHH'!C17</f>
        <v>0</v>
      </c>
      <c r="D17" s="170"/>
      <c r="E17" s="172"/>
      <c r="F17" s="172"/>
      <c r="G17" s="172"/>
      <c r="H17" s="172"/>
      <c r="I17" s="173"/>
      <c r="J17" s="173"/>
      <c r="K17" s="173">
        <f t="shared" si="0"/>
        <v>0</v>
      </c>
      <c r="L17" s="174">
        <v>0</v>
      </c>
      <c r="M17" s="174">
        <f t="shared" si="1"/>
        <v>0</v>
      </c>
      <c r="N17" s="174">
        <f t="shared" si="2"/>
        <v>0</v>
      </c>
      <c r="O17" s="175">
        <f t="shared" si="3"/>
        <v>0</v>
      </c>
      <c r="P17" s="176"/>
      <c r="Q17" s="176"/>
      <c r="R17" s="176"/>
      <c r="S17" s="176"/>
      <c r="T17" s="176"/>
      <c r="U17" s="176"/>
      <c r="V17" s="176"/>
      <c r="W17" s="87"/>
      <c r="X17" s="87"/>
      <c r="Y17" s="87"/>
      <c r="Z17" s="87"/>
      <c r="AA17" s="87"/>
      <c r="AB17" s="87"/>
      <c r="AC17" s="87"/>
      <c r="AD17" s="87"/>
      <c r="AE17" s="87"/>
      <c r="AF17" s="87"/>
    </row>
    <row r="18" spans="1:40" ht="12.75" customHeight="1">
      <c r="A18" s="85"/>
      <c r="B18" s="107" t="s">
        <v>35</v>
      </c>
      <c r="C18" s="170">
        <f>'Memoría de cálculo RRHH'!C18</f>
        <v>0</v>
      </c>
      <c r="D18" s="170"/>
      <c r="E18" s="172"/>
      <c r="F18" s="172"/>
      <c r="G18" s="172"/>
      <c r="H18" s="172"/>
      <c r="I18" s="173"/>
      <c r="J18" s="173"/>
      <c r="K18" s="173">
        <f t="shared" si="0"/>
        <v>0</v>
      </c>
      <c r="L18" s="174">
        <v>0</v>
      </c>
      <c r="M18" s="174">
        <f t="shared" si="1"/>
        <v>0</v>
      </c>
      <c r="N18" s="174">
        <f t="shared" si="2"/>
        <v>0</v>
      </c>
      <c r="O18" s="175">
        <f t="shared" si="3"/>
        <v>0</v>
      </c>
      <c r="P18" s="176"/>
      <c r="Q18" s="176"/>
      <c r="R18" s="176"/>
      <c r="S18" s="176"/>
      <c r="T18" s="176"/>
      <c r="U18" s="176"/>
      <c r="V18" s="176"/>
      <c r="W18" s="87"/>
      <c r="X18" s="87"/>
      <c r="Y18" s="87"/>
      <c r="Z18" s="87"/>
      <c r="AA18" s="87"/>
      <c r="AB18" s="87"/>
      <c r="AC18" s="87"/>
      <c r="AD18" s="87"/>
      <c r="AE18" s="87"/>
      <c r="AF18" s="87"/>
    </row>
    <row r="19" spans="1:40" ht="12.75" customHeight="1">
      <c r="A19" s="85"/>
      <c r="B19" s="107" t="s">
        <v>35</v>
      </c>
      <c r="C19" s="170">
        <f>'Memoría de cálculo RRHH'!C19</f>
        <v>0</v>
      </c>
      <c r="D19" s="177"/>
      <c r="E19" s="178"/>
      <c r="F19" s="178"/>
      <c r="G19" s="178"/>
      <c r="H19" s="178"/>
      <c r="I19" s="179"/>
      <c r="J19" s="179"/>
      <c r="K19" s="173">
        <f t="shared" si="0"/>
        <v>0</v>
      </c>
      <c r="L19" s="174">
        <v>0</v>
      </c>
      <c r="M19" s="174">
        <f t="shared" si="1"/>
        <v>0</v>
      </c>
      <c r="N19" s="174">
        <f t="shared" si="2"/>
        <v>0</v>
      </c>
      <c r="O19" s="175">
        <f t="shared" si="3"/>
        <v>0</v>
      </c>
      <c r="P19" s="176"/>
      <c r="Q19" s="176"/>
      <c r="R19" s="176"/>
      <c r="S19" s="176"/>
      <c r="T19" s="176"/>
      <c r="U19" s="176"/>
      <c r="V19" s="176"/>
      <c r="W19" s="87"/>
      <c r="X19" s="87"/>
      <c r="Y19" s="87"/>
      <c r="Z19" s="87"/>
      <c r="AA19" s="87"/>
      <c r="AB19" s="87"/>
      <c r="AC19" s="87"/>
      <c r="AD19" s="87"/>
      <c r="AE19" s="87"/>
      <c r="AF19" s="87"/>
    </row>
    <row r="20" spans="1:40" ht="12.75" customHeight="1">
      <c r="A20" s="85"/>
      <c r="B20" s="116" t="s">
        <v>36</v>
      </c>
      <c r="C20" s="170">
        <f>'Memoría de cálculo RRHH'!C20</f>
        <v>0</v>
      </c>
      <c r="D20" s="177"/>
      <c r="E20" s="178"/>
      <c r="F20" s="178"/>
      <c r="G20" s="178"/>
      <c r="H20" s="178"/>
      <c r="I20" s="179"/>
      <c r="J20" s="179"/>
      <c r="K20" s="173">
        <f t="shared" si="0"/>
        <v>0</v>
      </c>
      <c r="L20" s="174">
        <v>0</v>
      </c>
      <c r="M20" s="174">
        <f t="shared" si="1"/>
        <v>0</v>
      </c>
      <c r="N20" s="174">
        <f t="shared" si="2"/>
        <v>0</v>
      </c>
      <c r="O20" s="175">
        <f t="shared" si="3"/>
        <v>0</v>
      </c>
      <c r="P20" s="176"/>
      <c r="Q20" s="176"/>
      <c r="R20" s="176"/>
      <c r="S20" s="176"/>
      <c r="T20" s="176"/>
      <c r="U20" s="176"/>
      <c r="V20" s="176"/>
      <c r="W20" s="87"/>
      <c r="X20" s="87"/>
      <c r="Y20" s="87"/>
      <c r="Z20" s="87"/>
      <c r="AA20" s="87"/>
      <c r="AB20" s="87"/>
      <c r="AC20" s="87"/>
      <c r="AD20" s="87"/>
      <c r="AE20" s="87"/>
      <c r="AF20" s="87"/>
    </row>
    <row r="21" spans="1:40" ht="12.75" customHeight="1">
      <c r="A21" s="85"/>
      <c r="B21" s="116" t="s">
        <v>36</v>
      </c>
      <c r="C21" s="170">
        <f>'Memoría de cálculo RRHH'!C21</f>
        <v>0</v>
      </c>
      <c r="D21" s="177"/>
      <c r="E21" s="178"/>
      <c r="F21" s="178"/>
      <c r="G21" s="178"/>
      <c r="H21" s="178"/>
      <c r="I21" s="179"/>
      <c r="J21" s="179"/>
      <c r="K21" s="173">
        <f t="shared" si="0"/>
        <v>0</v>
      </c>
      <c r="L21" s="174">
        <v>0</v>
      </c>
      <c r="M21" s="174">
        <f t="shared" si="1"/>
        <v>0</v>
      </c>
      <c r="N21" s="174">
        <f t="shared" si="2"/>
        <v>0</v>
      </c>
      <c r="O21" s="175">
        <f t="shared" si="3"/>
        <v>0</v>
      </c>
      <c r="P21" s="176"/>
      <c r="Q21" s="176"/>
      <c r="R21" s="176"/>
      <c r="S21" s="176"/>
      <c r="T21" s="176"/>
      <c r="U21" s="176"/>
      <c r="V21" s="176"/>
      <c r="W21" s="87"/>
      <c r="X21" s="87"/>
      <c r="Y21" s="87"/>
      <c r="Z21" s="87"/>
      <c r="AA21" s="87"/>
      <c r="AB21" s="87"/>
      <c r="AC21" s="87"/>
      <c r="AD21" s="87"/>
      <c r="AE21" s="87"/>
      <c r="AF21" s="87"/>
    </row>
    <row r="22" spans="1:40" ht="12.75" customHeight="1">
      <c r="A22" s="85"/>
      <c r="B22" s="122" t="s">
        <v>37</v>
      </c>
      <c r="C22" s="180">
        <f>'Memoría de cálculo RRHH'!C22</f>
        <v>0</v>
      </c>
      <c r="D22" s="180"/>
      <c r="E22" s="181"/>
      <c r="F22" s="181"/>
      <c r="G22" s="181"/>
      <c r="H22" s="181"/>
      <c r="I22" s="182"/>
      <c r="J22" s="182"/>
      <c r="K22" s="173">
        <f t="shared" si="0"/>
        <v>0</v>
      </c>
      <c r="L22" s="174">
        <v>0</v>
      </c>
      <c r="M22" s="174">
        <f t="shared" si="1"/>
        <v>0</v>
      </c>
      <c r="N22" s="174">
        <f t="shared" si="2"/>
        <v>0</v>
      </c>
      <c r="O22" s="175">
        <f t="shared" si="3"/>
        <v>0</v>
      </c>
      <c r="P22" s="176"/>
      <c r="Q22" s="176"/>
      <c r="R22" s="176"/>
      <c r="S22" s="176"/>
      <c r="T22" s="176"/>
      <c r="U22" s="176"/>
      <c r="V22" s="176"/>
      <c r="W22" s="87"/>
      <c r="X22" s="87"/>
      <c r="Y22" s="87"/>
      <c r="Z22" s="87"/>
      <c r="AA22" s="87"/>
      <c r="AB22" s="87"/>
      <c r="AC22" s="87"/>
      <c r="AD22" s="87"/>
      <c r="AE22" s="87"/>
      <c r="AF22" s="87"/>
    </row>
    <row r="23" spans="1:40" ht="12.75" customHeight="1">
      <c r="A23" s="85"/>
      <c r="B23" s="87"/>
      <c r="C23" s="87"/>
      <c r="D23" s="87"/>
      <c r="E23" s="87"/>
      <c r="F23" s="87"/>
      <c r="G23" s="87"/>
      <c r="H23" s="87"/>
      <c r="I23" s="183" t="s">
        <v>130</v>
      </c>
      <c r="J23" s="184">
        <f t="shared" ref="J23:O23" si="4">SUM(J8:J22)</f>
        <v>0</v>
      </c>
      <c r="K23" s="184">
        <f t="shared" si="4"/>
        <v>0</v>
      </c>
      <c r="L23" s="130">
        <f t="shared" si="4"/>
        <v>0</v>
      </c>
      <c r="M23" s="130">
        <f t="shared" si="4"/>
        <v>0</v>
      </c>
      <c r="N23" s="130">
        <f t="shared" si="4"/>
        <v>0</v>
      </c>
      <c r="O23" s="185">
        <f t="shared" si="4"/>
        <v>0</v>
      </c>
      <c r="P23" s="186"/>
      <c r="Q23" s="186"/>
      <c r="R23" s="186"/>
      <c r="S23" s="186"/>
      <c r="T23" s="186"/>
      <c r="U23" s="186"/>
      <c r="V23" s="186"/>
      <c r="W23" s="87"/>
      <c r="X23" s="87"/>
      <c r="Y23" s="87"/>
      <c r="Z23" s="87"/>
      <c r="AA23" s="87"/>
      <c r="AB23" s="87"/>
      <c r="AC23" s="87"/>
      <c r="AD23" s="87"/>
      <c r="AE23" s="87"/>
      <c r="AF23" s="87"/>
    </row>
    <row r="24" spans="1:40" ht="12.75" customHeight="1">
      <c r="A24" s="85"/>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row>
    <row r="25" spans="1:40" ht="12.75" customHeight="1">
      <c r="A25" s="85"/>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row>
    <row r="26" spans="1:40" ht="12.75" customHeight="1">
      <c r="A26" s="85"/>
      <c r="B26" s="310" t="s">
        <v>131</v>
      </c>
      <c r="C26" s="362" t="s">
        <v>68</v>
      </c>
      <c r="D26" s="310" t="s">
        <v>117</v>
      </c>
      <c r="E26" s="363" t="s">
        <v>118</v>
      </c>
      <c r="F26" s="363" t="s">
        <v>132</v>
      </c>
      <c r="G26" s="347" t="s">
        <v>133</v>
      </c>
      <c r="H26" s="368" t="s">
        <v>134</v>
      </c>
      <c r="I26" s="369" t="s">
        <v>135</v>
      </c>
      <c r="J26" s="292"/>
      <c r="K26" s="293"/>
      <c r="L26" s="373" t="s">
        <v>136</v>
      </c>
      <c r="M26" s="293"/>
      <c r="N26" s="374" t="s">
        <v>114</v>
      </c>
      <c r="O26" s="292"/>
      <c r="P26" s="293"/>
      <c r="Q26" s="87"/>
      <c r="R26" s="87"/>
      <c r="S26" s="87"/>
      <c r="T26" s="87"/>
      <c r="U26" s="87"/>
      <c r="V26" s="87"/>
    </row>
    <row r="27" spans="1:40" ht="12.75" customHeight="1">
      <c r="A27" s="85"/>
      <c r="B27" s="286"/>
      <c r="C27" s="332"/>
      <c r="D27" s="286"/>
      <c r="E27" s="364"/>
      <c r="F27" s="364"/>
      <c r="G27" s="312"/>
      <c r="H27" s="315"/>
      <c r="I27" s="370"/>
      <c r="J27" s="371"/>
      <c r="K27" s="372"/>
      <c r="L27" s="375" t="s">
        <v>137</v>
      </c>
      <c r="M27" s="376" t="s">
        <v>138</v>
      </c>
      <c r="N27" s="366" t="s">
        <v>139</v>
      </c>
      <c r="O27" s="367" t="s">
        <v>140</v>
      </c>
      <c r="P27" s="377" t="s">
        <v>141</v>
      </c>
      <c r="Q27" s="87"/>
      <c r="R27" s="87"/>
      <c r="S27" s="87"/>
      <c r="T27" s="87"/>
      <c r="U27" s="87"/>
      <c r="V27" s="87"/>
    </row>
    <row r="28" spans="1:40" ht="140.25" customHeight="1">
      <c r="A28" s="85"/>
      <c r="B28" s="287"/>
      <c r="C28" s="333"/>
      <c r="D28" s="287"/>
      <c r="E28" s="365"/>
      <c r="F28" s="365"/>
      <c r="G28" s="313"/>
      <c r="H28" s="316"/>
      <c r="I28" s="187" t="s">
        <v>142</v>
      </c>
      <c r="J28" s="188" t="s">
        <v>143</v>
      </c>
      <c r="K28" s="189" t="s">
        <v>144</v>
      </c>
      <c r="L28" s="333"/>
      <c r="M28" s="299"/>
      <c r="N28" s="287"/>
      <c r="O28" s="354"/>
      <c r="P28" s="299"/>
      <c r="Q28" s="87"/>
      <c r="R28" s="87"/>
      <c r="S28" s="87"/>
      <c r="T28" s="87"/>
      <c r="U28" s="87"/>
      <c r="V28" s="87"/>
    </row>
    <row r="29" spans="1:40" ht="12.75" customHeight="1">
      <c r="A29" s="85"/>
      <c r="B29" s="137" t="s">
        <v>32</v>
      </c>
      <c r="C29" s="190"/>
      <c r="D29" s="191"/>
      <c r="E29" s="191"/>
      <c r="F29" s="192"/>
      <c r="G29" s="193"/>
      <c r="H29" s="194"/>
      <c r="I29" s="195"/>
      <c r="J29" s="195"/>
      <c r="K29" s="196">
        <f t="shared" ref="K29:K43" si="5">I29-J29</f>
        <v>0</v>
      </c>
      <c r="L29" s="197"/>
      <c r="M29" s="198"/>
      <c r="N29" s="199">
        <v>0</v>
      </c>
      <c r="O29" s="199">
        <f t="shared" ref="O29:O43" si="6">(K29+L29)*H29</f>
        <v>0</v>
      </c>
      <c r="P29" s="200">
        <f t="shared" ref="P29:P43" si="7">O29-N29</f>
        <v>0</v>
      </c>
      <c r="Q29" s="87"/>
      <c r="R29" s="87"/>
      <c r="S29" s="87"/>
      <c r="T29" s="87"/>
      <c r="U29" s="87"/>
      <c r="V29" s="87"/>
    </row>
    <row r="30" spans="1:40" ht="12.75" customHeight="1">
      <c r="A30" s="85"/>
      <c r="B30" s="107" t="s">
        <v>33</v>
      </c>
      <c r="C30" s="177"/>
      <c r="D30" s="201"/>
      <c r="E30" s="201"/>
      <c r="F30" s="178"/>
      <c r="G30" s="202"/>
      <c r="H30" s="203"/>
      <c r="I30" s="204"/>
      <c r="J30" s="204"/>
      <c r="K30" s="205">
        <f t="shared" si="5"/>
        <v>0</v>
      </c>
      <c r="L30" s="206"/>
      <c r="M30" s="207"/>
      <c r="N30" s="111">
        <v>0</v>
      </c>
      <c r="O30" s="111">
        <f t="shared" si="6"/>
        <v>0</v>
      </c>
      <c r="P30" s="112">
        <f t="shared" si="7"/>
        <v>0</v>
      </c>
      <c r="Q30" s="87"/>
      <c r="R30" s="87"/>
      <c r="S30" s="87"/>
      <c r="T30" s="87"/>
      <c r="U30" s="87"/>
      <c r="V30" s="87"/>
    </row>
    <row r="31" spans="1:40" ht="12.75" customHeight="1">
      <c r="A31" s="85"/>
      <c r="B31" s="107" t="s">
        <v>34</v>
      </c>
      <c r="C31" s="177"/>
      <c r="D31" s="201"/>
      <c r="E31" s="201"/>
      <c r="F31" s="178"/>
      <c r="G31" s="202"/>
      <c r="H31" s="203"/>
      <c r="I31" s="204"/>
      <c r="J31" s="204"/>
      <c r="K31" s="205">
        <f t="shared" si="5"/>
        <v>0</v>
      </c>
      <c r="L31" s="206"/>
      <c r="M31" s="207"/>
      <c r="N31" s="111">
        <v>0</v>
      </c>
      <c r="O31" s="111">
        <f t="shared" si="6"/>
        <v>0</v>
      </c>
      <c r="P31" s="112">
        <f t="shared" si="7"/>
        <v>0</v>
      </c>
      <c r="Q31" s="87"/>
      <c r="R31" s="87"/>
      <c r="S31" s="87"/>
      <c r="T31" s="87"/>
      <c r="U31" s="87"/>
      <c r="V31" s="87"/>
    </row>
    <row r="32" spans="1:40" ht="12.75" customHeight="1">
      <c r="A32" s="85"/>
      <c r="B32" s="107" t="s">
        <v>34</v>
      </c>
      <c r="C32" s="177"/>
      <c r="D32" s="201"/>
      <c r="E32" s="201"/>
      <c r="F32" s="178"/>
      <c r="G32" s="202"/>
      <c r="H32" s="203"/>
      <c r="I32" s="204"/>
      <c r="J32" s="204"/>
      <c r="K32" s="205">
        <f t="shared" si="5"/>
        <v>0</v>
      </c>
      <c r="L32" s="206"/>
      <c r="M32" s="207"/>
      <c r="N32" s="111">
        <v>0</v>
      </c>
      <c r="O32" s="111">
        <f t="shared" si="6"/>
        <v>0</v>
      </c>
      <c r="P32" s="112">
        <f t="shared" si="7"/>
        <v>0</v>
      </c>
      <c r="Q32" s="87"/>
      <c r="R32" s="87"/>
      <c r="S32" s="87"/>
      <c r="T32" s="87"/>
      <c r="U32" s="87"/>
      <c r="V32" s="87"/>
    </row>
    <row r="33" spans="1:40" ht="12.75" customHeight="1">
      <c r="A33" s="85"/>
      <c r="B33" s="107" t="s">
        <v>34</v>
      </c>
      <c r="C33" s="177"/>
      <c r="D33" s="201"/>
      <c r="E33" s="201"/>
      <c r="F33" s="178"/>
      <c r="G33" s="202"/>
      <c r="H33" s="203"/>
      <c r="I33" s="204"/>
      <c r="J33" s="204"/>
      <c r="K33" s="205">
        <f t="shared" si="5"/>
        <v>0</v>
      </c>
      <c r="L33" s="206"/>
      <c r="M33" s="207"/>
      <c r="N33" s="111">
        <v>0</v>
      </c>
      <c r="O33" s="111">
        <f t="shared" si="6"/>
        <v>0</v>
      </c>
      <c r="P33" s="112">
        <f t="shared" si="7"/>
        <v>0</v>
      </c>
      <c r="Q33" s="87"/>
      <c r="R33" s="87"/>
      <c r="S33" s="87"/>
      <c r="T33" s="87"/>
      <c r="U33" s="87"/>
      <c r="V33" s="87"/>
    </row>
    <row r="34" spans="1:40" ht="12.75" customHeight="1">
      <c r="A34" s="85"/>
      <c r="B34" s="107" t="s">
        <v>34</v>
      </c>
      <c r="C34" s="177"/>
      <c r="D34" s="201"/>
      <c r="E34" s="201"/>
      <c r="F34" s="178"/>
      <c r="G34" s="202"/>
      <c r="H34" s="203"/>
      <c r="I34" s="204"/>
      <c r="J34" s="204"/>
      <c r="K34" s="205">
        <f t="shared" si="5"/>
        <v>0</v>
      </c>
      <c r="L34" s="206"/>
      <c r="M34" s="207"/>
      <c r="N34" s="111">
        <v>0</v>
      </c>
      <c r="O34" s="111">
        <f t="shared" si="6"/>
        <v>0</v>
      </c>
      <c r="P34" s="112">
        <f t="shared" si="7"/>
        <v>0</v>
      </c>
      <c r="Q34" s="87"/>
      <c r="R34" s="87"/>
      <c r="S34" s="87"/>
      <c r="T34" s="87"/>
      <c r="U34" s="87"/>
      <c r="V34" s="87"/>
    </row>
    <row r="35" spans="1:40" ht="12.75" customHeight="1">
      <c r="A35" s="85"/>
      <c r="B35" s="107" t="s">
        <v>34</v>
      </c>
      <c r="C35" s="177"/>
      <c r="D35" s="201"/>
      <c r="E35" s="201"/>
      <c r="F35" s="178"/>
      <c r="G35" s="202"/>
      <c r="H35" s="203"/>
      <c r="I35" s="204"/>
      <c r="J35" s="204"/>
      <c r="K35" s="205">
        <f t="shared" si="5"/>
        <v>0</v>
      </c>
      <c r="L35" s="206"/>
      <c r="M35" s="207"/>
      <c r="N35" s="111">
        <v>0</v>
      </c>
      <c r="O35" s="111">
        <f t="shared" si="6"/>
        <v>0</v>
      </c>
      <c r="P35" s="112">
        <f t="shared" si="7"/>
        <v>0</v>
      </c>
      <c r="Q35" s="87"/>
      <c r="R35" s="87"/>
      <c r="S35" s="87"/>
      <c r="T35" s="87"/>
      <c r="U35" s="87"/>
      <c r="V35" s="87"/>
    </row>
    <row r="36" spans="1:40" ht="12.75" customHeight="1">
      <c r="A36" s="85"/>
      <c r="B36" s="107" t="s">
        <v>34</v>
      </c>
      <c r="C36" s="177"/>
      <c r="D36" s="201"/>
      <c r="E36" s="201"/>
      <c r="F36" s="178"/>
      <c r="G36" s="202"/>
      <c r="H36" s="203"/>
      <c r="I36" s="204"/>
      <c r="J36" s="204"/>
      <c r="K36" s="205">
        <f t="shared" si="5"/>
        <v>0</v>
      </c>
      <c r="L36" s="206"/>
      <c r="M36" s="207"/>
      <c r="N36" s="111">
        <v>0</v>
      </c>
      <c r="O36" s="111">
        <f t="shared" si="6"/>
        <v>0</v>
      </c>
      <c r="P36" s="112">
        <f t="shared" si="7"/>
        <v>0</v>
      </c>
      <c r="Q36" s="87"/>
      <c r="R36" s="87"/>
      <c r="S36" s="87"/>
      <c r="T36" s="87"/>
      <c r="U36" s="87"/>
      <c r="V36" s="87"/>
    </row>
    <row r="37" spans="1:40" ht="12.75" customHeight="1">
      <c r="A37" s="85"/>
      <c r="B37" s="107" t="s">
        <v>34</v>
      </c>
      <c r="C37" s="177"/>
      <c r="D37" s="201"/>
      <c r="E37" s="201"/>
      <c r="F37" s="178"/>
      <c r="G37" s="202"/>
      <c r="H37" s="203"/>
      <c r="I37" s="204"/>
      <c r="J37" s="204"/>
      <c r="K37" s="205">
        <f t="shared" si="5"/>
        <v>0</v>
      </c>
      <c r="L37" s="206"/>
      <c r="M37" s="207"/>
      <c r="N37" s="111">
        <v>0</v>
      </c>
      <c r="O37" s="111">
        <f t="shared" si="6"/>
        <v>0</v>
      </c>
      <c r="P37" s="112">
        <f t="shared" si="7"/>
        <v>0</v>
      </c>
      <c r="Q37" s="87"/>
      <c r="R37" s="87"/>
      <c r="S37" s="87"/>
      <c r="T37" s="87"/>
      <c r="U37" s="87"/>
      <c r="V37" s="87"/>
    </row>
    <row r="38" spans="1:40" ht="12.75" customHeight="1">
      <c r="A38" s="85"/>
      <c r="B38" s="107" t="s">
        <v>35</v>
      </c>
      <c r="C38" s="177"/>
      <c r="D38" s="201"/>
      <c r="E38" s="201"/>
      <c r="F38" s="178"/>
      <c r="G38" s="202"/>
      <c r="H38" s="203"/>
      <c r="I38" s="204"/>
      <c r="J38" s="204"/>
      <c r="K38" s="205">
        <f t="shared" si="5"/>
        <v>0</v>
      </c>
      <c r="L38" s="206"/>
      <c r="M38" s="207"/>
      <c r="N38" s="111">
        <v>0</v>
      </c>
      <c r="O38" s="111">
        <f t="shared" si="6"/>
        <v>0</v>
      </c>
      <c r="P38" s="112">
        <f t="shared" si="7"/>
        <v>0</v>
      </c>
      <c r="Q38" s="87"/>
      <c r="R38" s="87"/>
      <c r="S38" s="87"/>
      <c r="T38" s="87"/>
      <c r="U38" s="87"/>
      <c r="V38" s="87"/>
    </row>
    <row r="39" spans="1:40" ht="12.75" customHeight="1">
      <c r="A39" s="85"/>
      <c r="B39" s="107" t="s">
        <v>35</v>
      </c>
      <c r="C39" s="177"/>
      <c r="D39" s="201"/>
      <c r="E39" s="201"/>
      <c r="F39" s="178"/>
      <c r="G39" s="202"/>
      <c r="H39" s="203"/>
      <c r="I39" s="204"/>
      <c r="J39" s="204"/>
      <c r="K39" s="205">
        <f t="shared" si="5"/>
        <v>0</v>
      </c>
      <c r="L39" s="206"/>
      <c r="M39" s="207"/>
      <c r="N39" s="111">
        <v>0</v>
      </c>
      <c r="O39" s="111">
        <f t="shared" si="6"/>
        <v>0</v>
      </c>
      <c r="P39" s="112">
        <f t="shared" si="7"/>
        <v>0</v>
      </c>
      <c r="Q39" s="87"/>
      <c r="R39" s="87"/>
      <c r="S39" s="87"/>
      <c r="T39" s="87"/>
      <c r="U39" s="87"/>
      <c r="V39" s="87"/>
    </row>
    <row r="40" spans="1:40" ht="12.75" customHeight="1">
      <c r="A40" s="85"/>
      <c r="B40" s="107" t="s">
        <v>35</v>
      </c>
      <c r="C40" s="177"/>
      <c r="D40" s="201"/>
      <c r="E40" s="201"/>
      <c r="F40" s="178"/>
      <c r="G40" s="202"/>
      <c r="H40" s="203"/>
      <c r="I40" s="204"/>
      <c r="J40" s="204"/>
      <c r="K40" s="205">
        <f t="shared" si="5"/>
        <v>0</v>
      </c>
      <c r="L40" s="206"/>
      <c r="M40" s="207"/>
      <c r="N40" s="111">
        <v>0</v>
      </c>
      <c r="O40" s="111">
        <f t="shared" si="6"/>
        <v>0</v>
      </c>
      <c r="P40" s="112">
        <f t="shared" si="7"/>
        <v>0</v>
      </c>
      <c r="Q40" s="87"/>
      <c r="R40" s="87"/>
      <c r="S40" s="87"/>
      <c r="T40" s="87"/>
      <c r="U40" s="87"/>
      <c r="V40" s="87"/>
    </row>
    <row r="41" spans="1:40" ht="12.75" customHeight="1">
      <c r="A41" s="85"/>
      <c r="B41" s="107" t="s">
        <v>36</v>
      </c>
      <c r="C41" s="177"/>
      <c r="D41" s="201"/>
      <c r="E41" s="201"/>
      <c r="F41" s="178"/>
      <c r="G41" s="202"/>
      <c r="H41" s="203"/>
      <c r="I41" s="204"/>
      <c r="J41" s="204"/>
      <c r="K41" s="205">
        <f t="shared" si="5"/>
        <v>0</v>
      </c>
      <c r="L41" s="206"/>
      <c r="M41" s="207"/>
      <c r="N41" s="111">
        <v>0</v>
      </c>
      <c r="O41" s="111">
        <f t="shared" si="6"/>
        <v>0</v>
      </c>
      <c r="P41" s="112">
        <f t="shared" si="7"/>
        <v>0</v>
      </c>
      <c r="Q41" s="87"/>
      <c r="R41" s="87"/>
      <c r="S41" s="87"/>
      <c r="T41" s="87"/>
      <c r="U41" s="87"/>
      <c r="V41" s="87"/>
    </row>
    <row r="42" spans="1:40" ht="12.75" customHeight="1">
      <c r="A42" s="85"/>
      <c r="B42" s="107" t="s">
        <v>36</v>
      </c>
      <c r="C42" s="177"/>
      <c r="D42" s="201"/>
      <c r="E42" s="201"/>
      <c r="F42" s="178"/>
      <c r="G42" s="202"/>
      <c r="H42" s="203"/>
      <c r="I42" s="204"/>
      <c r="J42" s="204"/>
      <c r="K42" s="205">
        <f t="shared" si="5"/>
        <v>0</v>
      </c>
      <c r="L42" s="206"/>
      <c r="M42" s="207"/>
      <c r="N42" s="111">
        <v>0</v>
      </c>
      <c r="O42" s="111">
        <f t="shared" si="6"/>
        <v>0</v>
      </c>
      <c r="P42" s="112">
        <f t="shared" si="7"/>
        <v>0</v>
      </c>
      <c r="Q42" s="87"/>
      <c r="R42" s="87"/>
      <c r="S42" s="87"/>
      <c r="T42" s="87"/>
      <c r="U42" s="87"/>
      <c r="V42" s="87"/>
    </row>
    <row r="43" spans="1:40" ht="12.75" customHeight="1">
      <c r="A43" s="85"/>
      <c r="B43" s="122" t="s">
        <v>37</v>
      </c>
      <c r="C43" s="180"/>
      <c r="D43" s="208"/>
      <c r="E43" s="208"/>
      <c r="F43" s="181"/>
      <c r="G43" s="209"/>
      <c r="H43" s="210"/>
      <c r="I43" s="211"/>
      <c r="J43" s="211"/>
      <c r="K43" s="212">
        <f t="shared" si="5"/>
        <v>0</v>
      </c>
      <c r="L43" s="213"/>
      <c r="M43" s="214"/>
      <c r="N43" s="125">
        <v>0</v>
      </c>
      <c r="O43" s="125">
        <f t="shared" si="6"/>
        <v>0</v>
      </c>
      <c r="P43" s="126">
        <f t="shared" si="7"/>
        <v>0</v>
      </c>
      <c r="Q43" s="87"/>
      <c r="R43" s="87"/>
      <c r="S43" s="87"/>
      <c r="T43" s="87"/>
      <c r="U43" s="87"/>
      <c r="V43" s="87"/>
    </row>
    <row r="44" spans="1:40" ht="12.75" customHeight="1">
      <c r="A44" s="85"/>
      <c r="B44" s="87"/>
      <c r="C44" s="87"/>
      <c r="D44" s="87"/>
      <c r="E44" s="87"/>
      <c r="F44" s="87"/>
      <c r="G44" s="87"/>
      <c r="H44" s="87"/>
      <c r="I44" s="87"/>
      <c r="J44" s="87"/>
      <c r="K44" s="183" t="s">
        <v>130</v>
      </c>
      <c r="L44" s="87"/>
      <c r="M44" s="130">
        <f t="shared" ref="M44:P44" si="8">SUM(M29:M43)</f>
        <v>0</v>
      </c>
      <c r="N44" s="130">
        <f t="shared" si="8"/>
        <v>0</v>
      </c>
      <c r="O44" s="130">
        <f t="shared" si="8"/>
        <v>0</v>
      </c>
      <c r="P44" s="185">
        <f t="shared" si="8"/>
        <v>0</v>
      </c>
      <c r="Q44" s="87"/>
      <c r="R44" s="87"/>
      <c r="S44" s="87"/>
      <c r="T44" s="87"/>
      <c r="U44" s="87"/>
      <c r="V44" s="87"/>
      <c r="W44" s="87"/>
      <c r="X44" s="87"/>
      <c r="Y44" s="87"/>
      <c r="Z44" s="87"/>
      <c r="AA44" s="87"/>
      <c r="AB44" s="87"/>
    </row>
    <row r="45" spans="1:40" ht="12.75" customHeight="1">
      <c r="A45" s="85"/>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row>
    <row r="46" spans="1:40" ht="12.75" customHeight="1">
      <c r="A46" s="85"/>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row>
    <row r="47" spans="1:40" ht="12.75" customHeight="1">
      <c r="A47" s="85"/>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row>
    <row r="48" spans="1:40" ht="12.75" customHeight="1">
      <c r="A48" s="85"/>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row>
    <row r="49" spans="1:40" ht="12.75" customHeight="1">
      <c r="A49" s="85"/>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row>
    <row r="50" spans="1:40" ht="12.75" customHeight="1">
      <c r="A50" s="85"/>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row>
    <row r="51" spans="1:40" ht="12.75" customHeight="1">
      <c r="A51" s="85"/>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row>
    <row r="52" spans="1:40" ht="12.75" customHeight="1">
      <c r="A52" s="85"/>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row>
    <row r="53" spans="1:40" ht="12.75" customHeight="1">
      <c r="A53" s="85"/>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row>
    <row r="54" spans="1:40" ht="12.75" customHeight="1">
      <c r="A54" s="85"/>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row>
    <row r="55" spans="1:40" ht="12.75" customHeight="1">
      <c r="A55" s="85"/>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row>
    <row r="56" spans="1:40" ht="12.75" customHeight="1">
      <c r="A56" s="85"/>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row>
    <row r="57" spans="1:40" ht="12.75" customHeight="1">
      <c r="A57" s="85"/>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row>
    <row r="58" spans="1:40" ht="12.75" customHeight="1">
      <c r="A58" s="85"/>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row>
    <row r="59" spans="1:40" ht="12.75" customHeight="1">
      <c r="A59" s="85"/>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row>
    <row r="60" spans="1:40" ht="12.75" customHeight="1">
      <c r="A60" s="85"/>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row>
    <row r="61" spans="1:40" ht="12.75" customHeight="1">
      <c r="A61" s="85"/>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row>
    <row r="62" spans="1:40" ht="12.75" customHeight="1">
      <c r="A62" s="85"/>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row>
    <row r="63" spans="1:40" ht="12.75" customHeight="1">
      <c r="A63" s="85"/>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row>
    <row r="64" spans="1:40" ht="12.75" customHeight="1">
      <c r="A64" s="85"/>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row>
    <row r="65" spans="1:40" ht="12.75" customHeight="1">
      <c r="A65" s="85"/>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row>
    <row r="66" spans="1:40" ht="12.75" customHeight="1">
      <c r="A66" s="85"/>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row>
    <row r="67" spans="1:40" ht="12.75" customHeight="1">
      <c r="A67" s="85"/>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row>
    <row r="68" spans="1:40" ht="12.75" customHeight="1">
      <c r="A68" s="85"/>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row>
    <row r="69" spans="1:40" ht="12.75" customHeight="1">
      <c r="A69" s="85"/>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row>
    <row r="70" spans="1:40" ht="12.75" customHeight="1">
      <c r="A70" s="85"/>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row>
    <row r="71" spans="1:40" ht="12.75" customHeight="1">
      <c r="A71" s="85"/>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row>
    <row r="72" spans="1:40" ht="12.75" customHeight="1">
      <c r="A72" s="85"/>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row>
    <row r="73" spans="1:40" ht="12.75" customHeight="1">
      <c r="A73" s="85"/>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row>
    <row r="74" spans="1:40" ht="12.75" customHeight="1">
      <c r="A74" s="85"/>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row>
    <row r="75" spans="1:40" ht="12.75" customHeight="1">
      <c r="A75" s="85"/>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row>
    <row r="76" spans="1:40" ht="12.75" customHeight="1">
      <c r="A76" s="85"/>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row>
    <row r="77" spans="1:40" ht="12.75" customHeight="1">
      <c r="A77" s="85"/>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row>
    <row r="78" spans="1:40" ht="12.75" customHeight="1">
      <c r="A78" s="85"/>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row>
    <row r="79" spans="1:40" ht="12.75" customHeight="1">
      <c r="A79" s="85"/>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row>
    <row r="80" spans="1:40" ht="12.75" customHeight="1">
      <c r="A80" s="85"/>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row>
    <row r="81" spans="1:40" ht="12.75" customHeight="1">
      <c r="A81" s="85"/>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row>
    <row r="82" spans="1:40" ht="12.75" customHeight="1">
      <c r="A82" s="85"/>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row>
    <row r="83" spans="1:40" ht="12.75" customHeight="1">
      <c r="A83" s="85"/>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row>
    <row r="84" spans="1:40" ht="12.75" customHeight="1">
      <c r="A84" s="85"/>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row>
    <row r="85" spans="1:40" ht="12.75" customHeight="1">
      <c r="A85" s="85"/>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row>
    <row r="86" spans="1:40" ht="12.75" customHeight="1">
      <c r="A86" s="85"/>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row>
    <row r="87" spans="1:40" ht="12.75" customHeight="1">
      <c r="A87" s="85"/>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row>
    <row r="88" spans="1:40" ht="12.75" customHeight="1">
      <c r="A88" s="85"/>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row>
    <row r="89" spans="1:40" ht="12.75" customHeight="1">
      <c r="A89" s="85"/>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row>
    <row r="90" spans="1:40" ht="12.75" customHeight="1">
      <c r="A90" s="85"/>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row>
    <row r="91" spans="1:40" ht="12.75" customHeight="1">
      <c r="A91" s="85"/>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row>
    <row r="92" spans="1:40" ht="12.75" customHeight="1">
      <c r="A92" s="85"/>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row>
    <row r="93" spans="1:40" ht="12.75" customHeight="1">
      <c r="A93" s="85"/>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row>
    <row r="94" spans="1:40" ht="12.75" customHeight="1">
      <c r="A94" s="85"/>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row>
    <row r="95" spans="1:40" ht="12.75" customHeight="1">
      <c r="A95" s="85"/>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row>
    <row r="96" spans="1:40" ht="12.75" customHeight="1">
      <c r="A96" s="85"/>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row>
    <row r="97" spans="1:40" ht="12.75" customHeight="1">
      <c r="A97" s="85"/>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row>
    <row r="98" spans="1:40" ht="12.75" customHeight="1">
      <c r="A98" s="85"/>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row>
    <row r="99" spans="1:40" ht="12.75" customHeight="1">
      <c r="A99" s="85"/>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row>
    <row r="100" spans="1:40" ht="12.75" customHeight="1">
      <c r="A100" s="85"/>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row>
    <row r="101" spans="1:40" ht="12.75" customHeight="1">
      <c r="A101" s="85"/>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row>
    <row r="102" spans="1:40" ht="12.75" customHeight="1">
      <c r="A102" s="85"/>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row>
    <row r="103" spans="1:40" ht="12.75" customHeight="1">
      <c r="A103" s="85"/>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row>
    <row r="104" spans="1:40" ht="12.75" customHeight="1">
      <c r="A104" s="85"/>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row>
    <row r="105" spans="1:40" ht="12.75" customHeight="1">
      <c r="A105" s="85"/>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row>
    <row r="106" spans="1:40" ht="12.75" customHeight="1">
      <c r="A106" s="85"/>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row>
    <row r="107" spans="1:40" ht="12.75" customHeight="1">
      <c r="A107" s="85"/>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row>
    <row r="108" spans="1:40" ht="12.75" customHeight="1">
      <c r="A108" s="85"/>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row>
    <row r="109" spans="1:40" ht="12.75" customHeight="1">
      <c r="A109" s="85"/>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row>
    <row r="110" spans="1:40" ht="12.75" customHeight="1">
      <c r="A110" s="85"/>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row>
    <row r="111" spans="1:40" ht="12.75" customHeight="1">
      <c r="A111" s="85"/>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row>
    <row r="112" spans="1:40" ht="12.75" customHeight="1">
      <c r="A112" s="85"/>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row>
    <row r="113" spans="1:40" ht="12.75" customHeight="1">
      <c r="A113" s="85"/>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row>
    <row r="114" spans="1:40" ht="12.75" customHeight="1">
      <c r="A114" s="85"/>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row>
    <row r="115" spans="1:40" ht="12.75" customHeight="1">
      <c r="A115" s="85"/>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row>
    <row r="116" spans="1:40" ht="12.75" customHeight="1">
      <c r="A116" s="85"/>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row>
    <row r="117" spans="1:40" ht="12.75" customHeight="1">
      <c r="A117" s="85"/>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row>
    <row r="118" spans="1:40" ht="12.75" customHeight="1">
      <c r="A118" s="85"/>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row>
    <row r="119" spans="1:40" ht="12.75" customHeight="1">
      <c r="A119" s="85"/>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row>
    <row r="120" spans="1:40" ht="12.75" customHeight="1">
      <c r="A120" s="85"/>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row>
    <row r="121" spans="1:40" ht="12.75" customHeight="1">
      <c r="A121" s="85"/>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row>
    <row r="122" spans="1:40" ht="12.75" customHeight="1">
      <c r="A122" s="85"/>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row>
    <row r="123" spans="1:40" ht="12.75" customHeight="1">
      <c r="A123" s="85"/>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row>
    <row r="124" spans="1:40" ht="12.75" customHeight="1">
      <c r="A124" s="85"/>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row>
    <row r="125" spans="1:40" ht="12.75" customHeight="1">
      <c r="A125" s="85"/>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row>
    <row r="126" spans="1:40" ht="12.75" customHeight="1">
      <c r="A126" s="85"/>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row>
    <row r="127" spans="1:40" ht="12.75" customHeight="1">
      <c r="A127" s="85"/>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row>
    <row r="128" spans="1:40" ht="12.75" customHeight="1">
      <c r="A128" s="85"/>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row>
    <row r="129" spans="1:40" ht="12.75" customHeight="1">
      <c r="A129" s="85"/>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row>
    <row r="130" spans="1:40" ht="12.75" customHeight="1">
      <c r="A130" s="85"/>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row>
    <row r="131" spans="1:40" ht="12.75" customHeight="1">
      <c r="A131" s="85"/>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row>
    <row r="132" spans="1:40" ht="12.75" customHeight="1">
      <c r="A132" s="85"/>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row>
    <row r="133" spans="1:40" ht="12.75" customHeight="1">
      <c r="A133" s="85"/>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row>
    <row r="134" spans="1:40" ht="12.75" customHeight="1">
      <c r="A134" s="85"/>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row>
    <row r="135" spans="1:40" ht="12.75" customHeight="1">
      <c r="A135" s="85"/>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row>
    <row r="136" spans="1:40" ht="12.75" customHeight="1">
      <c r="A136" s="85"/>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row>
    <row r="137" spans="1:40" ht="12.75" customHeight="1">
      <c r="A137" s="85"/>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row>
    <row r="138" spans="1:40" ht="12.75" customHeight="1">
      <c r="A138" s="85"/>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row>
    <row r="139" spans="1:40" ht="12.75" customHeight="1">
      <c r="A139" s="85"/>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row>
    <row r="140" spans="1:40" ht="12.75" customHeight="1">
      <c r="A140" s="85"/>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row>
    <row r="141" spans="1:40" ht="12.75" customHeight="1">
      <c r="A141" s="85"/>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row>
    <row r="142" spans="1:40" ht="12.75" customHeight="1">
      <c r="A142" s="85"/>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row>
    <row r="143" spans="1:40" ht="12.75" customHeight="1">
      <c r="A143" s="85"/>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row>
    <row r="144" spans="1:40" ht="12.75" customHeight="1">
      <c r="A144" s="85"/>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row>
    <row r="145" spans="1:40" ht="12.75" customHeight="1">
      <c r="A145" s="85"/>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row>
    <row r="146" spans="1:40" ht="12.75" customHeight="1">
      <c r="A146" s="85"/>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row>
    <row r="147" spans="1:40" ht="12.75" customHeight="1">
      <c r="A147" s="85"/>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row>
    <row r="148" spans="1:40" ht="12.75" customHeight="1">
      <c r="A148" s="85"/>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row>
    <row r="149" spans="1:40" ht="12.75" customHeight="1">
      <c r="A149" s="85"/>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row>
    <row r="150" spans="1:40" ht="12.75" customHeight="1">
      <c r="A150" s="85"/>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row>
    <row r="151" spans="1:40" ht="12.75" customHeight="1">
      <c r="A151" s="85"/>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row>
    <row r="152" spans="1:40" ht="12.75" customHeight="1">
      <c r="A152" s="85"/>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row>
    <row r="153" spans="1:40" ht="12.75" customHeight="1">
      <c r="A153" s="85"/>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row>
    <row r="154" spans="1:40" ht="12.75" customHeight="1">
      <c r="A154" s="85"/>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row>
    <row r="155" spans="1:40" ht="12.75" customHeight="1">
      <c r="A155" s="85"/>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row>
    <row r="156" spans="1:40" ht="12.75" customHeight="1">
      <c r="A156" s="85"/>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row>
    <row r="157" spans="1:40" ht="12.75" customHeight="1">
      <c r="A157" s="85"/>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row>
    <row r="158" spans="1:40" ht="12.75" customHeight="1">
      <c r="A158" s="85"/>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row>
    <row r="159" spans="1:40" ht="12.75" customHeight="1">
      <c r="A159" s="85"/>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row>
    <row r="160" spans="1:40" ht="12.75" customHeight="1">
      <c r="A160" s="85"/>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87"/>
      <c r="AN160" s="87"/>
    </row>
    <row r="161" spans="1:40" ht="12.75" customHeight="1">
      <c r="A161" s="85"/>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row>
    <row r="162" spans="1:40" ht="12.75" customHeight="1">
      <c r="A162" s="85"/>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row>
    <row r="163" spans="1:40" ht="12.75" customHeight="1">
      <c r="A163" s="85"/>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row>
    <row r="164" spans="1:40" ht="12.75" customHeight="1">
      <c r="A164" s="85"/>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row>
    <row r="165" spans="1:40" ht="12.75" customHeight="1">
      <c r="A165" s="85"/>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row>
    <row r="166" spans="1:40" ht="12.75" customHeight="1">
      <c r="A166" s="85"/>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row>
    <row r="167" spans="1:40" ht="12.75" customHeight="1">
      <c r="A167" s="85"/>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row>
    <row r="168" spans="1:40" ht="12.75" customHeight="1">
      <c r="A168" s="85"/>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row>
    <row r="169" spans="1:40" ht="12.75" customHeight="1">
      <c r="A169" s="85"/>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row>
    <row r="170" spans="1:40" ht="12.75" customHeight="1">
      <c r="A170" s="85"/>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row>
    <row r="171" spans="1:40" ht="12.75" customHeight="1">
      <c r="A171" s="85"/>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row>
    <row r="172" spans="1:40" ht="12.75" customHeight="1">
      <c r="A172" s="85"/>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row>
    <row r="173" spans="1:40" ht="12.75" customHeight="1">
      <c r="A173" s="85"/>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row>
    <row r="174" spans="1:40" ht="12.75" customHeight="1">
      <c r="A174" s="85"/>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row>
    <row r="175" spans="1:40" ht="12.75" customHeight="1">
      <c r="A175" s="85"/>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J175" s="87"/>
      <c r="AK175" s="87"/>
      <c r="AL175" s="87"/>
      <c r="AM175" s="87"/>
      <c r="AN175" s="87"/>
    </row>
    <row r="176" spans="1:40" ht="12.75" customHeight="1">
      <c r="A176" s="85"/>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AG176" s="87"/>
      <c r="AH176" s="87"/>
      <c r="AI176" s="87"/>
      <c r="AJ176" s="87"/>
      <c r="AK176" s="87"/>
      <c r="AL176" s="87"/>
      <c r="AM176" s="87"/>
      <c r="AN176" s="87"/>
    </row>
    <row r="177" spans="1:40" ht="12.75" customHeight="1">
      <c r="A177" s="85"/>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AG177" s="87"/>
      <c r="AH177" s="87"/>
      <c r="AI177" s="87"/>
      <c r="AJ177" s="87"/>
      <c r="AK177" s="87"/>
      <c r="AL177" s="87"/>
      <c r="AM177" s="87"/>
      <c r="AN177" s="87"/>
    </row>
    <row r="178" spans="1:40" ht="12.75" customHeight="1">
      <c r="A178" s="85"/>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row>
    <row r="179" spans="1:40" ht="12.75" customHeight="1">
      <c r="A179" s="85"/>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7"/>
      <c r="AM179" s="87"/>
      <c r="AN179" s="87"/>
    </row>
    <row r="180" spans="1:40" ht="12.75" customHeight="1">
      <c r="A180" s="85"/>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87"/>
      <c r="AH180" s="87"/>
      <c r="AI180" s="87"/>
      <c r="AJ180" s="87"/>
      <c r="AK180" s="87"/>
      <c r="AL180" s="87"/>
      <c r="AM180" s="87"/>
      <c r="AN180" s="87"/>
    </row>
    <row r="181" spans="1:40" ht="12.75" customHeight="1">
      <c r="A181" s="85"/>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row>
    <row r="182" spans="1:40" ht="12.75" customHeight="1">
      <c r="A182" s="85"/>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87"/>
    </row>
    <row r="183" spans="1:40" ht="12.75" customHeight="1">
      <c r="A183" s="85"/>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87"/>
    </row>
    <row r="184" spans="1:40" ht="12.75" customHeight="1">
      <c r="A184" s="85"/>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87"/>
      <c r="AH184" s="87"/>
      <c r="AI184" s="87"/>
      <c r="AJ184" s="87"/>
      <c r="AK184" s="87"/>
      <c r="AL184" s="87"/>
      <c r="AM184" s="87"/>
      <c r="AN184" s="87"/>
    </row>
    <row r="185" spans="1:40" ht="12.75" customHeight="1">
      <c r="A185" s="85"/>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row>
    <row r="186" spans="1:40" ht="12.75" customHeight="1">
      <c r="A186" s="85"/>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row>
    <row r="187" spans="1:40" ht="12.75" customHeight="1">
      <c r="A187" s="85"/>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row>
    <row r="188" spans="1:40" ht="12.75" customHeight="1">
      <c r="A188" s="85"/>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row>
    <row r="189" spans="1:40" ht="12.75" customHeight="1">
      <c r="A189" s="85"/>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row>
    <row r="190" spans="1:40" ht="12.75" customHeight="1">
      <c r="A190" s="85"/>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row>
    <row r="191" spans="1:40" ht="12.75" customHeight="1">
      <c r="A191" s="85"/>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row>
    <row r="192" spans="1:40" ht="12.75" customHeight="1">
      <c r="A192" s="85"/>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c r="AH192" s="87"/>
      <c r="AI192" s="87"/>
      <c r="AJ192" s="87"/>
      <c r="AK192" s="87"/>
      <c r="AL192" s="87"/>
      <c r="AM192" s="87"/>
      <c r="AN192" s="87"/>
    </row>
    <row r="193" spans="1:40" ht="12.75" customHeight="1">
      <c r="A193" s="85"/>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row>
    <row r="194" spans="1:40" ht="12.75" customHeight="1">
      <c r="A194" s="85"/>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87"/>
    </row>
    <row r="195" spans="1:40" ht="12.75" customHeight="1">
      <c r="A195" s="85"/>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row>
    <row r="196" spans="1:40" ht="12.75" customHeight="1">
      <c r="A196" s="85"/>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row>
    <row r="197" spans="1:40" ht="12.75" customHeight="1">
      <c r="A197" s="85"/>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row>
    <row r="198" spans="1:40" ht="12.75" customHeight="1">
      <c r="A198" s="85"/>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87"/>
      <c r="AH198" s="87"/>
      <c r="AI198" s="87"/>
      <c r="AJ198" s="87"/>
      <c r="AK198" s="87"/>
      <c r="AL198" s="87"/>
      <c r="AM198" s="87"/>
      <c r="AN198" s="87"/>
    </row>
    <row r="199" spans="1:40" ht="12.75" customHeight="1">
      <c r="A199" s="85"/>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87"/>
    </row>
    <row r="200" spans="1:40" ht="12.75" customHeight="1">
      <c r="A200" s="85"/>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7"/>
      <c r="AN200" s="87"/>
    </row>
    <row r="201" spans="1:40" ht="12.75" customHeight="1">
      <c r="A201" s="85"/>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row>
    <row r="202" spans="1:40" ht="12.75" customHeight="1">
      <c r="A202" s="85"/>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AG202" s="87"/>
      <c r="AH202" s="87"/>
      <c r="AI202" s="87"/>
      <c r="AJ202" s="87"/>
      <c r="AK202" s="87"/>
      <c r="AL202" s="87"/>
      <c r="AM202" s="87"/>
      <c r="AN202" s="87"/>
    </row>
    <row r="203" spans="1:40" ht="12.75" customHeight="1">
      <c r="A203" s="85"/>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c r="AH203" s="87"/>
      <c r="AI203" s="87"/>
      <c r="AJ203" s="87"/>
      <c r="AK203" s="87"/>
      <c r="AL203" s="87"/>
      <c r="AM203" s="87"/>
      <c r="AN203" s="87"/>
    </row>
    <row r="204" spans="1:40" ht="12.75" customHeight="1">
      <c r="A204" s="85"/>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7"/>
      <c r="AM204" s="87"/>
      <c r="AN204" s="87"/>
    </row>
    <row r="205" spans="1:40" ht="12.75" customHeight="1">
      <c r="A205" s="85"/>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row>
    <row r="206" spans="1:40" ht="12.75" customHeight="1">
      <c r="A206" s="85"/>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87"/>
      <c r="AN206" s="87"/>
    </row>
    <row r="207" spans="1:40" ht="12.75" customHeight="1">
      <c r="A207" s="85"/>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c r="AH207" s="87"/>
      <c r="AI207" s="87"/>
      <c r="AJ207" s="87"/>
      <c r="AK207" s="87"/>
      <c r="AL207" s="87"/>
      <c r="AM207" s="87"/>
      <c r="AN207" s="87"/>
    </row>
    <row r="208" spans="1:40" ht="12.75" customHeight="1">
      <c r="A208" s="85"/>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87"/>
      <c r="AN208" s="87"/>
    </row>
    <row r="209" spans="1:40" ht="12.75" customHeight="1">
      <c r="A209" s="85"/>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c r="AH209" s="87"/>
      <c r="AI209" s="87"/>
      <c r="AJ209" s="87"/>
      <c r="AK209" s="87"/>
      <c r="AL209" s="87"/>
      <c r="AM209" s="87"/>
      <c r="AN209" s="87"/>
    </row>
    <row r="210" spans="1:40" ht="12.75" customHeight="1">
      <c r="A210" s="85"/>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87"/>
      <c r="AN210" s="87"/>
    </row>
    <row r="211" spans="1:40" ht="12.75" customHeight="1">
      <c r="A211" s="85"/>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AG211" s="87"/>
      <c r="AH211" s="87"/>
      <c r="AI211" s="87"/>
      <c r="AJ211" s="87"/>
      <c r="AK211" s="87"/>
      <c r="AL211" s="87"/>
      <c r="AM211" s="87"/>
      <c r="AN211" s="87"/>
    </row>
    <row r="212" spans="1:40" ht="12.75" customHeight="1">
      <c r="A212" s="85"/>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AG212" s="87"/>
      <c r="AH212" s="87"/>
      <c r="AI212" s="87"/>
      <c r="AJ212" s="87"/>
      <c r="AK212" s="87"/>
      <c r="AL212" s="87"/>
      <c r="AM212" s="87"/>
      <c r="AN212" s="87"/>
    </row>
    <row r="213" spans="1:40" ht="12.75" customHeight="1">
      <c r="A213" s="85"/>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c r="AG213" s="87"/>
      <c r="AH213" s="87"/>
      <c r="AI213" s="87"/>
      <c r="AJ213" s="87"/>
      <c r="AK213" s="87"/>
      <c r="AL213" s="87"/>
      <c r="AM213" s="87"/>
      <c r="AN213" s="87"/>
    </row>
    <row r="214" spans="1:40" ht="12.75" customHeight="1">
      <c r="A214" s="85"/>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7"/>
      <c r="AN214" s="87"/>
    </row>
    <row r="215" spans="1:40" ht="12.75" customHeight="1">
      <c r="A215" s="85"/>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row>
    <row r="216" spans="1:40" ht="12.75" customHeight="1">
      <c r="A216" s="85"/>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AG216" s="87"/>
      <c r="AH216" s="87"/>
      <c r="AI216" s="87"/>
      <c r="AJ216" s="87"/>
      <c r="AK216" s="87"/>
      <c r="AL216" s="87"/>
      <c r="AM216" s="87"/>
      <c r="AN216" s="87"/>
    </row>
    <row r="217" spans="1:40" ht="12.75" customHeight="1">
      <c r="A217" s="85"/>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c r="AH217" s="87"/>
      <c r="AI217" s="87"/>
      <c r="AJ217" s="87"/>
      <c r="AK217" s="87"/>
      <c r="AL217" s="87"/>
      <c r="AM217" s="87"/>
      <c r="AN217" s="87"/>
    </row>
    <row r="218" spans="1:40" ht="12.75" customHeight="1">
      <c r="A218" s="85"/>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c r="AG218" s="87"/>
      <c r="AH218" s="87"/>
      <c r="AI218" s="87"/>
      <c r="AJ218" s="87"/>
      <c r="AK218" s="87"/>
      <c r="AL218" s="87"/>
      <c r="AM218" s="87"/>
      <c r="AN218" s="87"/>
    </row>
    <row r="219" spans="1:40" ht="12.75" customHeight="1">
      <c r="A219" s="85"/>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row>
    <row r="220" spans="1:40" ht="12.75" customHeight="1">
      <c r="A220" s="85"/>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87"/>
      <c r="AN220" s="87"/>
    </row>
    <row r="221" spans="1:40" ht="12.75" customHeight="1">
      <c r="A221" s="85"/>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row>
    <row r="222" spans="1:40" ht="12.75" customHeight="1">
      <c r="A222" s="85"/>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c r="AG222" s="87"/>
      <c r="AH222" s="87"/>
      <c r="AI222" s="87"/>
      <c r="AJ222" s="87"/>
      <c r="AK222" s="87"/>
      <c r="AL222" s="87"/>
      <c r="AM222" s="87"/>
      <c r="AN222" s="87"/>
    </row>
    <row r="223" spans="1:40" ht="12.75" customHeight="1">
      <c r="A223" s="85"/>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row>
    <row r="224" spans="1:40" ht="12.75" customHeight="1">
      <c r="A224" s="85"/>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c r="AM224" s="87"/>
      <c r="AN224" s="87"/>
    </row>
    <row r="225" spans="1:40" ht="12.75" customHeight="1">
      <c r="A225" s="85"/>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row>
    <row r="226" spans="1:40" ht="12.75" customHeight="1">
      <c r="A226" s="85"/>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row>
    <row r="227" spans="1:40" ht="12.75" customHeight="1">
      <c r="A227" s="85"/>
      <c r="B227" s="87"/>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c r="AA227" s="87"/>
      <c r="AB227" s="87"/>
      <c r="AC227" s="87"/>
      <c r="AD227" s="87"/>
      <c r="AE227" s="87"/>
      <c r="AF227" s="87"/>
      <c r="AG227" s="87"/>
      <c r="AH227" s="87"/>
      <c r="AI227" s="87"/>
      <c r="AJ227" s="87"/>
      <c r="AK227" s="87"/>
      <c r="AL227" s="87"/>
      <c r="AM227" s="87"/>
      <c r="AN227" s="87"/>
    </row>
    <row r="228" spans="1:40" ht="12.75" customHeight="1">
      <c r="A228" s="85"/>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row>
    <row r="229" spans="1:40" ht="12.75" customHeight="1">
      <c r="A229" s="85"/>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row>
    <row r="230" spans="1:40" ht="12.75" customHeight="1">
      <c r="A230" s="85"/>
      <c r="B230" s="87"/>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c r="AG230" s="87"/>
      <c r="AH230" s="87"/>
      <c r="AI230" s="87"/>
      <c r="AJ230" s="87"/>
      <c r="AK230" s="87"/>
      <c r="AL230" s="87"/>
      <c r="AM230" s="87"/>
      <c r="AN230" s="87"/>
    </row>
    <row r="231" spans="1:40" ht="12.75" customHeight="1">
      <c r="A231" s="85"/>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7"/>
      <c r="AN231" s="87"/>
    </row>
    <row r="232" spans="1:40" ht="12.75" customHeight="1">
      <c r="A232" s="85"/>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87"/>
      <c r="AG232" s="87"/>
      <c r="AH232" s="87"/>
      <c r="AI232" s="87"/>
      <c r="AJ232" s="87"/>
      <c r="AK232" s="87"/>
      <c r="AL232" s="87"/>
      <c r="AM232" s="87"/>
      <c r="AN232" s="87"/>
    </row>
    <row r="233" spans="1:40" ht="12.75" customHeight="1">
      <c r="A233" s="85"/>
      <c r="B233" s="87"/>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AA233" s="87"/>
      <c r="AB233" s="87"/>
      <c r="AC233" s="87"/>
      <c r="AD233" s="87"/>
      <c r="AE233" s="87"/>
      <c r="AF233" s="87"/>
      <c r="AG233" s="87"/>
      <c r="AH233" s="87"/>
      <c r="AI233" s="87"/>
      <c r="AJ233" s="87"/>
      <c r="AK233" s="87"/>
      <c r="AL233" s="87"/>
      <c r="AM233" s="87"/>
      <c r="AN233" s="87"/>
    </row>
    <row r="234" spans="1:40" ht="12.75" customHeight="1">
      <c r="A234" s="85"/>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87"/>
      <c r="AG234" s="87"/>
      <c r="AH234" s="87"/>
      <c r="AI234" s="87"/>
      <c r="AJ234" s="87"/>
      <c r="AK234" s="87"/>
      <c r="AL234" s="87"/>
      <c r="AM234" s="87"/>
      <c r="AN234" s="87"/>
    </row>
    <row r="235" spans="1:40" ht="12.75" customHeight="1">
      <c r="A235" s="85"/>
      <c r="B235" s="87"/>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c r="AG235" s="87"/>
      <c r="AH235" s="87"/>
      <c r="AI235" s="87"/>
      <c r="AJ235" s="87"/>
      <c r="AK235" s="87"/>
      <c r="AL235" s="87"/>
      <c r="AM235" s="87"/>
      <c r="AN235" s="87"/>
    </row>
    <row r="236" spans="1:40" ht="12.75" customHeight="1">
      <c r="A236" s="85"/>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c r="AK236" s="87"/>
      <c r="AL236" s="87"/>
      <c r="AM236" s="87"/>
      <c r="AN236" s="87"/>
    </row>
    <row r="237" spans="1:40" ht="12.75" customHeight="1">
      <c r="A237" s="85"/>
      <c r="B237" s="87"/>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87"/>
      <c r="AH237" s="87"/>
      <c r="AI237" s="87"/>
      <c r="AJ237" s="87"/>
      <c r="AK237" s="87"/>
      <c r="AL237" s="87"/>
      <c r="AM237" s="87"/>
      <c r="AN237" s="87"/>
    </row>
    <row r="238" spans="1:40" ht="12.75" customHeight="1">
      <c r="A238" s="85"/>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7"/>
      <c r="AH238" s="87"/>
      <c r="AI238" s="87"/>
      <c r="AJ238" s="87"/>
      <c r="AK238" s="87"/>
      <c r="AL238" s="87"/>
      <c r="AM238" s="87"/>
      <c r="AN238" s="87"/>
    </row>
    <row r="239" spans="1:40" ht="12.75" customHeight="1">
      <c r="A239" s="85"/>
      <c r="B239" s="87"/>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AA239" s="87"/>
      <c r="AB239" s="87"/>
      <c r="AC239" s="87"/>
      <c r="AD239" s="87"/>
      <c r="AE239" s="87"/>
      <c r="AF239" s="87"/>
      <c r="AG239" s="87"/>
      <c r="AH239" s="87"/>
      <c r="AI239" s="87"/>
      <c r="AJ239" s="87"/>
      <c r="AK239" s="87"/>
      <c r="AL239" s="87"/>
      <c r="AM239" s="87"/>
      <c r="AN239" s="87"/>
    </row>
    <row r="240" spans="1:40" ht="12.75" customHeight="1">
      <c r="A240" s="85"/>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c r="AG240" s="87"/>
      <c r="AH240" s="87"/>
      <c r="AI240" s="87"/>
      <c r="AJ240" s="87"/>
      <c r="AK240" s="87"/>
      <c r="AL240" s="87"/>
      <c r="AM240" s="87"/>
      <c r="AN240" s="87"/>
    </row>
    <row r="241" spans="1:40" ht="12.75" customHeight="1">
      <c r="A241" s="85"/>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c r="AG241" s="87"/>
      <c r="AH241" s="87"/>
      <c r="AI241" s="87"/>
      <c r="AJ241" s="87"/>
      <c r="AK241" s="87"/>
      <c r="AL241" s="87"/>
      <c r="AM241" s="87"/>
      <c r="AN241" s="87"/>
    </row>
    <row r="242" spans="1:40" ht="12.75" customHeight="1">
      <c r="A242" s="85"/>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c r="AG242" s="87"/>
      <c r="AH242" s="87"/>
      <c r="AI242" s="87"/>
      <c r="AJ242" s="87"/>
      <c r="AK242" s="87"/>
      <c r="AL242" s="87"/>
      <c r="AM242" s="87"/>
      <c r="AN242" s="87"/>
    </row>
    <row r="243" spans="1:40" ht="12.75" customHeight="1">
      <c r="A243" s="85"/>
      <c r="B243" s="87"/>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c r="AG243" s="87"/>
      <c r="AH243" s="87"/>
      <c r="AI243" s="87"/>
      <c r="AJ243" s="87"/>
      <c r="AK243" s="87"/>
      <c r="AL243" s="87"/>
      <c r="AM243" s="87"/>
      <c r="AN243" s="87"/>
    </row>
    <row r="244" spans="1:40" ht="12.75" customHeight="1">
      <c r="A244" s="85"/>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87"/>
      <c r="AN244" s="87"/>
    </row>
    <row r="245" spans="1:40" ht="15.75" customHeight="1"/>
    <row r="246" spans="1:40" ht="15.75" customHeight="1"/>
    <row r="247" spans="1:40" ht="15.75" customHeight="1"/>
    <row r="248" spans="1:40" ht="15.75" customHeight="1"/>
    <row r="249" spans="1:40" ht="15.75" customHeight="1"/>
    <row r="250" spans="1:40" ht="15.75" customHeight="1"/>
    <row r="251" spans="1:40" ht="15.75" customHeight="1"/>
    <row r="252" spans="1:40" ht="15.75" customHeight="1"/>
    <row r="253" spans="1:40" ht="15.75" customHeight="1"/>
    <row r="254" spans="1:40" ht="15.75" customHeight="1"/>
    <row r="255" spans="1:40" ht="15.75" customHeight="1"/>
    <row r="256" spans="1:4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N27:N28"/>
    <mergeCell ref="O27:O28"/>
    <mergeCell ref="G26:G28"/>
    <mergeCell ref="H26:H28"/>
    <mergeCell ref="I26:K27"/>
    <mergeCell ref="L26:M26"/>
    <mergeCell ref="N26:P26"/>
    <mergeCell ref="L27:L28"/>
    <mergeCell ref="M27:M28"/>
    <mergeCell ref="P27:P28"/>
    <mergeCell ref="B26:B28"/>
    <mergeCell ref="C26:C28"/>
    <mergeCell ref="D26:D28"/>
    <mergeCell ref="E26:E28"/>
    <mergeCell ref="F26:F28"/>
    <mergeCell ref="M5:M7"/>
    <mergeCell ref="N5:N7"/>
    <mergeCell ref="O5:O7"/>
    <mergeCell ref="Q6:S6"/>
    <mergeCell ref="B2:W2"/>
    <mergeCell ref="H4:S4"/>
    <mergeCell ref="T4:W4"/>
    <mergeCell ref="B5:B7"/>
    <mergeCell ref="C5:C7"/>
    <mergeCell ref="D5:D7"/>
    <mergeCell ref="E5:E7"/>
    <mergeCell ref="T6:V6"/>
    <mergeCell ref="F5:F7"/>
    <mergeCell ref="G5:G7"/>
    <mergeCell ref="H5:H7"/>
    <mergeCell ref="I5:I7"/>
    <mergeCell ref="J5:K5"/>
    <mergeCell ref="L5:L7"/>
    <mergeCell ref="J6:K6"/>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C09"/>
  </sheetPr>
  <dimension ref="A1:AC1000"/>
  <sheetViews>
    <sheetView showGridLines="0" workbookViewId="0"/>
  </sheetViews>
  <sheetFormatPr baseColWidth="10" defaultColWidth="14.3984375" defaultRowHeight="15" customHeight="1"/>
  <cols>
    <col min="1" max="1" width="4" customWidth="1"/>
    <col min="2" max="2" width="25.09765625" customWidth="1"/>
    <col min="3" max="3" width="23.3984375" customWidth="1"/>
    <col min="4" max="4" width="22.69921875" customWidth="1"/>
    <col min="5" max="5" width="10.09765625" customWidth="1"/>
    <col min="6" max="8" width="13.8984375" customWidth="1"/>
    <col min="9" max="10" width="15.3984375" customWidth="1"/>
    <col min="11" max="11" width="23.59765625" hidden="1" customWidth="1"/>
    <col min="12" max="12" width="16.3984375" customWidth="1"/>
    <col min="13" max="13" width="11.3984375" customWidth="1"/>
    <col min="14" max="29" width="10.69921875" customWidth="1"/>
  </cols>
  <sheetData>
    <row r="1" spans="1:29" ht="12.75" customHeight="1">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row>
    <row r="2" spans="1:29" ht="56.25" customHeight="1">
      <c r="A2" s="85"/>
      <c r="B2" s="308" t="s">
        <v>145</v>
      </c>
      <c r="C2" s="289"/>
      <c r="D2" s="289"/>
      <c r="E2" s="289"/>
      <c r="F2" s="289"/>
      <c r="G2" s="289"/>
      <c r="H2" s="289"/>
      <c r="I2" s="289"/>
      <c r="J2" s="289"/>
      <c r="K2" s="290"/>
      <c r="L2" s="85"/>
      <c r="M2" s="85"/>
      <c r="N2" s="85"/>
      <c r="O2" s="85"/>
      <c r="P2" s="85"/>
      <c r="Q2" s="85"/>
      <c r="R2" s="85"/>
      <c r="S2" s="85"/>
      <c r="T2" s="85"/>
      <c r="U2" s="85"/>
      <c r="V2" s="85"/>
      <c r="W2" s="85"/>
      <c r="X2" s="85"/>
      <c r="Y2" s="85"/>
      <c r="Z2" s="85"/>
      <c r="AA2" s="85"/>
      <c r="AB2" s="85"/>
      <c r="AC2" s="85"/>
    </row>
    <row r="3" spans="1:29" ht="24" customHeight="1">
      <c r="A3" s="85"/>
      <c r="B3" s="215"/>
      <c r="C3" s="216"/>
      <c r="D3" s="216"/>
      <c r="E3" s="215"/>
      <c r="F3" s="215"/>
      <c r="G3" s="215"/>
      <c r="H3" s="215"/>
      <c r="I3" s="215"/>
      <c r="J3" s="215"/>
      <c r="K3" s="215"/>
      <c r="L3" s="215"/>
      <c r="M3" s="215"/>
      <c r="N3" s="215"/>
      <c r="O3" s="215"/>
      <c r="P3" s="215"/>
      <c r="Q3" s="215"/>
      <c r="R3" s="215"/>
      <c r="S3" s="215"/>
      <c r="T3" s="215"/>
      <c r="U3" s="215"/>
      <c r="V3" s="215"/>
      <c r="W3" s="215"/>
      <c r="X3" s="215"/>
      <c r="Y3" s="215"/>
      <c r="Z3" s="215"/>
      <c r="AA3" s="215"/>
      <c r="AB3" s="215"/>
      <c r="AC3" s="215"/>
    </row>
    <row r="4" spans="1:29" ht="60" customHeight="1">
      <c r="A4" s="85"/>
      <c r="B4" s="217"/>
      <c r="C4" s="218"/>
      <c r="D4" s="218"/>
      <c r="E4" s="218"/>
      <c r="F4" s="218"/>
      <c r="G4" s="218"/>
      <c r="H4" s="218"/>
      <c r="I4" s="306" t="s">
        <v>146</v>
      </c>
      <c r="J4" s="307"/>
      <c r="K4" s="304"/>
      <c r="L4" s="215"/>
      <c r="M4" s="215"/>
      <c r="N4" s="215"/>
      <c r="O4" s="215"/>
      <c r="P4" s="215"/>
      <c r="Q4" s="215"/>
      <c r="R4" s="215"/>
      <c r="S4" s="215"/>
      <c r="T4" s="215"/>
      <c r="U4" s="215"/>
      <c r="V4" s="215"/>
      <c r="W4" s="215"/>
      <c r="X4" s="215"/>
      <c r="Y4" s="215"/>
      <c r="Z4" s="215"/>
      <c r="AA4" s="215"/>
      <c r="AB4" s="215"/>
      <c r="AC4" s="215"/>
    </row>
    <row r="5" spans="1:29" ht="60" customHeight="1">
      <c r="A5" s="85"/>
      <c r="B5" s="378" t="s">
        <v>147</v>
      </c>
      <c r="C5" s="379" t="s">
        <v>148</v>
      </c>
      <c r="D5" s="379" t="s">
        <v>149</v>
      </c>
      <c r="E5" s="379" t="s">
        <v>150</v>
      </c>
      <c r="F5" s="379" t="s">
        <v>151</v>
      </c>
      <c r="G5" s="379" t="s">
        <v>152</v>
      </c>
      <c r="H5" s="379" t="s">
        <v>153</v>
      </c>
      <c r="I5" s="323" t="s">
        <v>4</v>
      </c>
      <c r="J5" s="304"/>
      <c r="K5" s="96" t="s">
        <v>75</v>
      </c>
      <c r="L5" s="215"/>
      <c r="M5" s="215"/>
      <c r="N5" s="215"/>
      <c r="O5" s="215"/>
      <c r="P5" s="215"/>
      <c r="Q5" s="215"/>
      <c r="R5" s="215"/>
      <c r="S5" s="215"/>
      <c r="T5" s="215"/>
      <c r="U5" s="215"/>
      <c r="V5" s="215"/>
      <c r="W5" s="215"/>
      <c r="X5" s="215"/>
      <c r="Y5" s="215"/>
      <c r="Z5" s="215"/>
      <c r="AA5" s="215"/>
      <c r="AB5" s="215"/>
      <c r="AC5" s="215"/>
    </row>
    <row r="6" spans="1:29" ht="60" customHeight="1">
      <c r="A6" s="85"/>
      <c r="B6" s="278"/>
      <c r="C6" s="278"/>
      <c r="D6" s="278"/>
      <c r="E6" s="278"/>
      <c r="F6" s="278"/>
      <c r="G6" s="278"/>
      <c r="H6" s="278"/>
      <c r="I6" s="96" t="s">
        <v>6</v>
      </c>
      <c r="J6" s="96" t="s">
        <v>7</v>
      </c>
      <c r="K6" s="106" t="s">
        <v>85</v>
      </c>
      <c r="L6" s="215"/>
      <c r="M6" s="215"/>
      <c r="N6" s="215"/>
      <c r="O6" s="215"/>
      <c r="P6" s="215"/>
      <c r="Q6" s="215"/>
      <c r="R6" s="215"/>
      <c r="S6" s="215"/>
      <c r="T6" s="215"/>
      <c r="U6" s="215"/>
      <c r="V6" s="215"/>
      <c r="W6" s="215"/>
      <c r="X6" s="215"/>
      <c r="Y6" s="215"/>
      <c r="Z6" s="215"/>
      <c r="AA6" s="215"/>
      <c r="AB6" s="215"/>
      <c r="AC6" s="215"/>
    </row>
    <row r="7" spans="1:29" ht="12.75" customHeight="1">
      <c r="A7" s="85"/>
      <c r="B7" s="177" t="s">
        <v>154</v>
      </c>
      <c r="C7" s="219"/>
      <c r="D7" s="220"/>
      <c r="E7" s="220"/>
      <c r="F7" s="220">
        <f t="shared" ref="F7:G7" si="0">C7*12</f>
        <v>0</v>
      </c>
      <c r="G7" s="220">
        <f t="shared" si="0"/>
        <v>0</v>
      </c>
      <c r="H7" s="220">
        <f t="shared" ref="H7:H10" si="1">+F7+G7</f>
        <v>0</v>
      </c>
      <c r="I7" s="221"/>
      <c r="J7" s="221"/>
      <c r="K7" s="222" t="str">
        <f t="shared" ref="K7:K11" si="2">IF((SUM(I7:J7)-G7)=0,"OK","Revisar")</f>
        <v>OK</v>
      </c>
      <c r="L7" s="215"/>
      <c r="M7" s="215"/>
      <c r="N7" s="215"/>
      <c r="O7" s="215"/>
      <c r="P7" s="215"/>
      <c r="Q7" s="215"/>
      <c r="R7" s="215"/>
      <c r="S7" s="215"/>
      <c r="T7" s="215"/>
      <c r="U7" s="215"/>
      <c r="V7" s="215"/>
      <c r="W7" s="215"/>
      <c r="X7" s="215"/>
      <c r="Y7" s="215"/>
      <c r="Z7" s="215"/>
      <c r="AA7" s="215"/>
      <c r="AB7" s="215"/>
      <c r="AC7" s="215"/>
    </row>
    <row r="8" spans="1:29" ht="12.75" customHeight="1">
      <c r="A8" s="85"/>
      <c r="B8" s="177" t="s">
        <v>155</v>
      </c>
      <c r="C8" s="219"/>
      <c r="D8" s="219"/>
      <c r="E8" s="219"/>
      <c r="F8" s="219">
        <f t="shared" ref="F8:G8" si="3">C8*12</f>
        <v>0</v>
      </c>
      <c r="G8" s="219">
        <f t="shared" si="3"/>
        <v>0</v>
      </c>
      <c r="H8" s="219">
        <f t="shared" si="1"/>
        <v>0</v>
      </c>
      <c r="I8" s="223"/>
      <c r="J8" s="223"/>
      <c r="K8" s="222" t="str">
        <f t="shared" si="2"/>
        <v>OK</v>
      </c>
      <c r="L8" s="215"/>
      <c r="M8" s="215"/>
      <c r="N8" s="215"/>
      <c r="O8" s="215"/>
      <c r="P8" s="215"/>
      <c r="Q8" s="215"/>
      <c r="R8" s="215"/>
      <c r="S8" s="215"/>
      <c r="T8" s="215"/>
      <c r="U8" s="215"/>
      <c r="V8" s="215"/>
      <c r="W8" s="215"/>
      <c r="X8" s="215"/>
      <c r="Y8" s="215"/>
      <c r="Z8" s="215"/>
      <c r="AA8" s="215"/>
      <c r="AB8" s="215"/>
      <c r="AC8" s="215"/>
    </row>
    <row r="9" spans="1:29" ht="12.75" customHeight="1">
      <c r="A9" s="85"/>
      <c r="B9" s="177"/>
      <c r="C9" s="219"/>
      <c r="D9" s="219"/>
      <c r="E9" s="219"/>
      <c r="F9" s="219">
        <f t="shared" ref="F9:G9" si="4">C9*12</f>
        <v>0</v>
      </c>
      <c r="G9" s="219">
        <f t="shared" si="4"/>
        <v>0</v>
      </c>
      <c r="H9" s="219">
        <f t="shared" si="1"/>
        <v>0</v>
      </c>
      <c r="I9" s="223"/>
      <c r="J9" s="223"/>
      <c r="K9" s="222" t="str">
        <f t="shared" si="2"/>
        <v>OK</v>
      </c>
      <c r="L9" s="215"/>
      <c r="M9" s="215"/>
      <c r="N9" s="215"/>
      <c r="O9" s="215"/>
      <c r="P9" s="215"/>
      <c r="Q9" s="215"/>
      <c r="R9" s="215"/>
      <c r="S9" s="215"/>
      <c r="T9" s="215"/>
      <c r="U9" s="215"/>
      <c r="V9" s="215"/>
      <c r="W9" s="215"/>
      <c r="X9" s="215"/>
      <c r="Y9" s="215"/>
      <c r="Z9" s="215"/>
      <c r="AA9" s="215"/>
      <c r="AB9" s="215"/>
      <c r="AC9" s="215"/>
    </row>
    <row r="10" spans="1:29" ht="12.75" customHeight="1">
      <c r="A10" s="85"/>
      <c r="B10" s="177" t="s">
        <v>156</v>
      </c>
      <c r="C10" s="219"/>
      <c r="D10" s="219"/>
      <c r="E10" s="219"/>
      <c r="F10" s="219">
        <f t="shared" ref="F10:G10" si="5">C10*12</f>
        <v>0</v>
      </c>
      <c r="G10" s="219">
        <f t="shared" si="5"/>
        <v>0</v>
      </c>
      <c r="H10" s="219">
        <f t="shared" si="1"/>
        <v>0</v>
      </c>
      <c r="I10" s="223"/>
      <c r="J10" s="223"/>
      <c r="K10" s="222" t="str">
        <f t="shared" si="2"/>
        <v>OK</v>
      </c>
      <c r="L10" s="215"/>
      <c r="M10" s="215"/>
      <c r="N10" s="215"/>
      <c r="O10" s="215"/>
      <c r="P10" s="215"/>
      <c r="Q10" s="215"/>
      <c r="R10" s="215"/>
      <c r="S10" s="215"/>
      <c r="T10" s="215"/>
      <c r="U10" s="215"/>
      <c r="V10" s="215"/>
      <c r="W10" s="215"/>
      <c r="X10" s="215"/>
      <c r="Y10" s="215"/>
      <c r="Z10" s="215"/>
      <c r="AA10" s="215"/>
      <c r="AB10" s="215"/>
      <c r="AC10" s="215"/>
    </row>
    <row r="11" spans="1:29" ht="12.75" customHeight="1">
      <c r="A11" s="85"/>
      <c r="B11" s="224" t="s">
        <v>130</v>
      </c>
      <c r="C11" s="224">
        <f t="shared" ref="C11:D11" si="6">SUM(C7:C10)</f>
        <v>0</v>
      </c>
      <c r="D11" s="224">
        <f t="shared" si="6"/>
        <v>0</v>
      </c>
      <c r="E11" s="224"/>
      <c r="F11" s="225">
        <f t="shared" ref="F11:J11" si="7">SUM(F7:F10)</f>
        <v>0</v>
      </c>
      <c r="G11" s="225">
        <f t="shared" si="7"/>
        <v>0</v>
      </c>
      <c r="H11" s="225">
        <f t="shared" si="7"/>
        <v>0</v>
      </c>
      <c r="I11" s="224">
        <f t="shared" si="7"/>
        <v>0</v>
      </c>
      <c r="J11" s="224">
        <f t="shared" si="7"/>
        <v>0</v>
      </c>
      <c r="K11" s="226" t="str">
        <f t="shared" si="2"/>
        <v>OK</v>
      </c>
      <c r="L11" s="215"/>
      <c r="M11" s="215"/>
      <c r="N11" s="215"/>
      <c r="O11" s="215"/>
      <c r="P11" s="215"/>
      <c r="Q11" s="215"/>
      <c r="R11" s="215"/>
      <c r="S11" s="215"/>
      <c r="T11" s="215"/>
      <c r="U11" s="215"/>
      <c r="V11" s="215"/>
      <c r="W11" s="215"/>
      <c r="X11" s="215"/>
      <c r="Y11" s="215"/>
      <c r="Z11" s="215"/>
      <c r="AA11" s="215"/>
      <c r="AB11" s="215"/>
      <c r="AC11" s="215"/>
    </row>
    <row r="12" spans="1:29" ht="24" customHeight="1">
      <c r="A12" s="85"/>
      <c r="B12" s="215"/>
      <c r="C12" s="216"/>
      <c r="D12" s="216"/>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row>
    <row r="13" spans="1:29" ht="30.75" customHeight="1">
      <c r="A13" s="85"/>
      <c r="B13" s="380" t="s">
        <v>157</v>
      </c>
      <c r="C13" s="379" t="s">
        <v>158</v>
      </c>
      <c r="D13" s="379" t="s">
        <v>159</v>
      </c>
      <c r="E13" s="379" t="s">
        <v>160</v>
      </c>
      <c r="F13" s="379" t="s">
        <v>151</v>
      </c>
      <c r="G13" s="379" t="s">
        <v>152</v>
      </c>
      <c r="H13" s="379" t="s">
        <v>153</v>
      </c>
      <c r="I13" s="323" t="s">
        <v>4</v>
      </c>
      <c r="J13" s="304"/>
      <c r="K13" s="96" t="s">
        <v>75</v>
      </c>
      <c r="N13" s="215"/>
      <c r="O13" s="215"/>
      <c r="P13" s="215"/>
      <c r="Q13" s="215"/>
      <c r="R13" s="215"/>
      <c r="S13" s="215"/>
      <c r="T13" s="215"/>
      <c r="U13" s="215"/>
      <c r="V13" s="215"/>
      <c r="W13" s="215"/>
      <c r="X13" s="215"/>
      <c r="Y13" s="215"/>
      <c r="Z13" s="215"/>
      <c r="AA13" s="215"/>
      <c r="AB13" s="215"/>
      <c r="AC13" s="215"/>
    </row>
    <row r="14" spans="1:29" ht="30.75" customHeight="1">
      <c r="A14" s="85"/>
      <c r="B14" s="278"/>
      <c r="C14" s="278"/>
      <c r="D14" s="278"/>
      <c r="E14" s="278"/>
      <c r="F14" s="278"/>
      <c r="G14" s="278"/>
      <c r="H14" s="278"/>
      <c r="I14" s="96" t="s">
        <v>6</v>
      </c>
      <c r="J14" s="96" t="s">
        <v>7</v>
      </c>
      <c r="K14" s="106" t="s">
        <v>85</v>
      </c>
      <c r="N14" s="215"/>
      <c r="O14" s="215"/>
      <c r="P14" s="215"/>
      <c r="Q14" s="215"/>
      <c r="R14" s="215"/>
      <c r="S14" s="215"/>
      <c r="T14" s="215"/>
      <c r="U14" s="215"/>
      <c r="V14" s="215"/>
      <c r="W14" s="215"/>
      <c r="X14" s="215"/>
      <c r="Y14" s="215"/>
      <c r="Z14" s="215"/>
      <c r="AA14" s="215"/>
      <c r="AB14" s="215"/>
      <c r="AC14" s="215"/>
    </row>
    <row r="15" spans="1:29" ht="12.75" customHeight="1">
      <c r="A15" s="85"/>
      <c r="B15" s="219"/>
      <c r="C15" s="219"/>
      <c r="D15" s="219"/>
      <c r="E15" s="219"/>
      <c r="F15" s="219">
        <f t="shared" ref="F15:G15" si="8">C15*12</f>
        <v>0</v>
      </c>
      <c r="G15" s="219">
        <f t="shared" si="8"/>
        <v>0</v>
      </c>
      <c r="H15" s="219">
        <f t="shared" ref="H15:H17" si="9">+F15+G15</f>
        <v>0</v>
      </c>
      <c r="I15" s="223"/>
      <c r="J15" s="223"/>
      <c r="K15" s="222" t="str">
        <f t="shared" ref="K15:K18" si="10">IF((SUM(I15:J15)-G15)=0,"OK","Revisar")</f>
        <v>OK</v>
      </c>
      <c r="N15" s="215"/>
      <c r="O15" s="215"/>
      <c r="P15" s="215"/>
      <c r="Q15" s="215"/>
      <c r="R15" s="215"/>
      <c r="S15" s="215"/>
      <c r="T15" s="215"/>
      <c r="U15" s="215"/>
      <c r="V15" s="215"/>
      <c r="W15" s="215"/>
      <c r="X15" s="215"/>
      <c r="Y15" s="215"/>
      <c r="Z15" s="215"/>
      <c r="AA15" s="215"/>
      <c r="AB15" s="215"/>
      <c r="AC15" s="215"/>
    </row>
    <row r="16" spans="1:29" ht="12.75" customHeight="1">
      <c r="A16" s="85"/>
      <c r="B16" s="219"/>
      <c r="C16" s="219"/>
      <c r="D16" s="219"/>
      <c r="E16" s="219"/>
      <c r="F16" s="219">
        <f t="shared" ref="F16:G16" si="11">C16*12</f>
        <v>0</v>
      </c>
      <c r="G16" s="219">
        <f t="shared" si="11"/>
        <v>0</v>
      </c>
      <c r="H16" s="219">
        <f t="shared" si="9"/>
        <v>0</v>
      </c>
      <c r="I16" s="219"/>
      <c r="J16" s="219"/>
      <c r="K16" s="222" t="str">
        <f t="shared" si="10"/>
        <v>OK</v>
      </c>
      <c r="N16" s="215"/>
      <c r="O16" s="215"/>
      <c r="P16" s="215"/>
      <c r="Q16" s="215"/>
      <c r="R16" s="215"/>
      <c r="S16" s="215"/>
      <c r="T16" s="215"/>
      <c r="U16" s="215"/>
      <c r="V16" s="215"/>
      <c r="W16" s="215"/>
      <c r="X16" s="215"/>
      <c r="Y16" s="215"/>
      <c r="Z16" s="215"/>
      <c r="AA16" s="215"/>
      <c r="AB16" s="215"/>
      <c r="AC16" s="215"/>
    </row>
    <row r="17" spans="1:29" ht="12.75" customHeight="1">
      <c r="A17" s="85"/>
      <c r="B17" s="219"/>
      <c r="C17" s="219"/>
      <c r="D17" s="219"/>
      <c r="E17" s="219"/>
      <c r="F17" s="219">
        <f t="shared" ref="F17:G17" si="12">C17*12</f>
        <v>0</v>
      </c>
      <c r="G17" s="219">
        <f t="shared" si="12"/>
        <v>0</v>
      </c>
      <c r="H17" s="219">
        <f t="shared" si="9"/>
        <v>0</v>
      </c>
      <c r="I17" s="219"/>
      <c r="J17" s="219"/>
      <c r="K17" s="222" t="str">
        <f t="shared" si="10"/>
        <v>OK</v>
      </c>
      <c r="N17" s="215"/>
      <c r="O17" s="215"/>
      <c r="P17" s="215"/>
      <c r="Q17" s="215"/>
      <c r="R17" s="215"/>
      <c r="S17" s="215"/>
      <c r="T17" s="215"/>
      <c r="U17" s="215"/>
      <c r="V17" s="215"/>
      <c r="W17" s="215"/>
      <c r="X17" s="215"/>
      <c r="Y17" s="215"/>
      <c r="Z17" s="215"/>
      <c r="AA17" s="215"/>
      <c r="AB17" s="215"/>
      <c r="AC17" s="215"/>
    </row>
    <row r="18" spans="1:29" ht="12.75" customHeight="1">
      <c r="A18" s="85"/>
      <c r="B18" s="224" t="s">
        <v>130</v>
      </c>
      <c r="C18" s="224">
        <f t="shared" ref="C18:D18" si="13">SUM(C15:C17)</f>
        <v>0</v>
      </c>
      <c r="D18" s="224">
        <f t="shared" si="13"/>
        <v>0</v>
      </c>
      <c r="E18" s="224"/>
      <c r="F18" s="225">
        <f t="shared" ref="F18:J18" si="14">SUM(F15:F17)</f>
        <v>0</v>
      </c>
      <c r="G18" s="225">
        <f t="shared" si="14"/>
        <v>0</v>
      </c>
      <c r="H18" s="225">
        <f t="shared" si="14"/>
        <v>0</v>
      </c>
      <c r="I18" s="224">
        <f t="shared" si="14"/>
        <v>0</v>
      </c>
      <c r="J18" s="224">
        <f t="shared" si="14"/>
        <v>0</v>
      </c>
      <c r="K18" s="226" t="str">
        <f t="shared" si="10"/>
        <v>OK</v>
      </c>
      <c r="N18" s="215"/>
      <c r="O18" s="215"/>
      <c r="P18" s="215"/>
      <c r="Q18" s="215"/>
      <c r="R18" s="215"/>
      <c r="S18" s="215"/>
      <c r="T18" s="215"/>
      <c r="U18" s="215"/>
      <c r="V18" s="215"/>
      <c r="W18" s="215"/>
      <c r="X18" s="215"/>
      <c r="Y18" s="215"/>
      <c r="Z18" s="215"/>
      <c r="AA18" s="215"/>
      <c r="AB18" s="215"/>
      <c r="AC18" s="215"/>
    </row>
    <row r="19" spans="1:29" ht="24" customHeight="1">
      <c r="A19" s="85"/>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row>
    <row r="20" spans="1:29" ht="55.5" customHeight="1">
      <c r="A20" s="85"/>
      <c r="B20" s="380" t="s">
        <v>161</v>
      </c>
      <c r="C20" s="379" t="s">
        <v>162</v>
      </c>
      <c r="D20" s="379" t="s">
        <v>163</v>
      </c>
      <c r="E20" s="379" t="s">
        <v>160</v>
      </c>
      <c r="F20" s="379" t="s">
        <v>151</v>
      </c>
      <c r="G20" s="379" t="s">
        <v>152</v>
      </c>
      <c r="H20" s="379" t="s">
        <v>153</v>
      </c>
      <c r="I20" s="323" t="s">
        <v>4</v>
      </c>
      <c r="J20" s="304"/>
      <c r="K20" s="96" t="s">
        <v>75</v>
      </c>
      <c r="O20" s="215"/>
      <c r="P20" s="215"/>
      <c r="Q20" s="215"/>
      <c r="R20" s="215"/>
      <c r="S20" s="215"/>
      <c r="T20" s="215"/>
      <c r="U20" s="215"/>
      <c r="V20" s="215"/>
      <c r="W20" s="215"/>
      <c r="X20" s="215"/>
      <c r="Y20" s="215"/>
      <c r="Z20" s="215"/>
      <c r="AA20" s="215"/>
      <c r="AB20" s="215"/>
      <c r="AC20" s="215"/>
    </row>
    <row r="21" spans="1:29" ht="12.75" customHeight="1">
      <c r="A21" s="85"/>
      <c r="B21" s="278"/>
      <c r="C21" s="278"/>
      <c r="D21" s="278"/>
      <c r="E21" s="278"/>
      <c r="F21" s="278"/>
      <c r="G21" s="278"/>
      <c r="H21" s="278"/>
      <c r="I21" s="96" t="s">
        <v>6</v>
      </c>
      <c r="J21" s="96" t="s">
        <v>7</v>
      </c>
      <c r="K21" s="106" t="s">
        <v>85</v>
      </c>
      <c r="O21" s="215"/>
      <c r="P21" s="215"/>
      <c r="Q21" s="215"/>
      <c r="R21" s="215"/>
      <c r="S21" s="215"/>
      <c r="T21" s="215"/>
      <c r="U21" s="215"/>
      <c r="V21" s="215"/>
      <c r="W21" s="215"/>
      <c r="X21" s="215"/>
      <c r="Y21" s="215"/>
      <c r="Z21" s="215"/>
      <c r="AA21" s="215"/>
      <c r="AB21" s="215"/>
      <c r="AC21" s="215"/>
    </row>
    <row r="22" spans="1:29" ht="12.75" customHeight="1">
      <c r="A22" s="85"/>
      <c r="B22" s="177"/>
      <c r="C22" s="219"/>
      <c r="D22" s="219"/>
      <c r="E22" s="219"/>
      <c r="F22" s="219">
        <f t="shared" ref="F22:G22" si="15">C22*12</f>
        <v>0</v>
      </c>
      <c r="G22" s="219">
        <f t="shared" si="15"/>
        <v>0</v>
      </c>
      <c r="H22" s="219">
        <f t="shared" ref="H22:H24" si="16">+F22+G22</f>
        <v>0</v>
      </c>
      <c r="I22" s="223"/>
      <c r="J22" s="223"/>
      <c r="K22" s="222" t="str">
        <f t="shared" ref="K22:K25" si="17">IF((SUM(I22:J22)-G22)=0,"OK","Revisar")</f>
        <v>OK</v>
      </c>
      <c r="O22" s="215"/>
      <c r="P22" s="215"/>
      <c r="Q22" s="215"/>
      <c r="R22" s="215"/>
      <c r="S22" s="215"/>
      <c r="T22" s="215"/>
      <c r="U22" s="215"/>
      <c r="V22" s="215"/>
      <c r="W22" s="215"/>
      <c r="X22" s="215"/>
      <c r="Y22" s="215"/>
      <c r="Z22" s="215"/>
      <c r="AA22" s="215"/>
      <c r="AB22" s="215"/>
      <c r="AC22" s="215"/>
    </row>
    <row r="23" spans="1:29" ht="12.75" customHeight="1">
      <c r="A23" s="85"/>
      <c r="B23" s="177"/>
      <c r="C23" s="219"/>
      <c r="D23" s="219"/>
      <c r="E23" s="219"/>
      <c r="F23" s="219">
        <f t="shared" ref="F23:G23" si="18">C23*12</f>
        <v>0</v>
      </c>
      <c r="G23" s="219">
        <f t="shared" si="18"/>
        <v>0</v>
      </c>
      <c r="H23" s="219">
        <f t="shared" si="16"/>
        <v>0</v>
      </c>
      <c r="I23" s="219"/>
      <c r="J23" s="219"/>
      <c r="K23" s="222" t="str">
        <f t="shared" si="17"/>
        <v>OK</v>
      </c>
      <c r="O23" s="215"/>
      <c r="P23" s="215"/>
      <c r="Q23" s="215"/>
      <c r="R23" s="215"/>
      <c r="S23" s="215"/>
      <c r="T23" s="215"/>
      <c r="U23" s="215"/>
      <c r="V23" s="215"/>
      <c r="W23" s="215"/>
      <c r="X23" s="215"/>
      <c r="Y23" s="215"/>
      <c r="Z23" s="215"/>
      <c r="AA23" s="215"/>
      <c r="AB23" s="215"/>
      <c r="AC23" s="215"/>
    </row>
    <row r="24" spans="1:29" ht="12.75" customHeight="1">
      <c r="A24" s="85"/>
      <c r="B24" s="177"/>
      <c r="C24" s="219"/>
      <c r="D24" s="219"/>
      <c r="E24" s="219"/>
      <c r="F24" s="219">
        <f t="shared" ref="F24:G24" si="19">C24*12</f>
        <v>0</v>
      </c>
      <c r="G24" s="219">
        <f t="shared" si="19"/>
        <v>0</v>
      </c>
      <c r="H24" s="219">
        <f t="shared" si="16"/>
        <v>0</v>
      </c>
      <c r="I24" s="219"/>
      <c r="J24" s="219"/>
      <c r="K24" s="222" t="str">
        <f t="shared" si="17"/>
        <v>OK</v>
      </c>
      <c r="O24" s="215"/>
      <c r="P24" s="215"/>
      <c r="Q24" s="215"/>
      <c r="R24" s="215"/>
      <c r="S24" s="215"/>
      <c r="T24" s="215"/>
      <c r="U24" s="215"/>
      <c r="V24" s="215"/>
      <c r="W24" s="215"/>
      <c r="X24" s="215"/>
      <c r="Y24" s="215"/>
      <c r="Z24" s="215"/>
      <c r="AA24" s="215"/>
      <c r="AB24" s="215"/>
      <c r="AC24" s="215"/>
    </row>
    <row r="25" spans="1:29" ht="12.75" customHeight="1">
      <c r="A25" s="85"/>
      <c r="B25" s="224" t="s">
        <v>130</v>
      </c>
      <c r="C25" s="224">
        <f t="shared" ref="C25:D25" si="20">SUM(C22:C24)</f>
        <v>0</v>
      </c>
      <c r="D25" s="224">
        <f t="shared" si="20"/>
        <v>0</v>
      </c>
      <c r="E25" s="224"/>
      <c r="F25" s="225">
        <f t="shared" ref="F25:J25" si="21">SUM(F22:F24)</f>
        <v>0</v>
      </c>
      <c r="G25" s="225">
        <f t="shared" si="21"/>
        <v>0</v>
      </c>
      <c r="H25" s="225">
        <f t="shared" si="21"/>
        <v>0</v>
      </c>
      <c r="I25" s="224">
        <f t="shared" si="21"/>
        <v>0</v>
      </c>
      <c r="J25" s="224">
        <f t="shared" si="21"/>
        <v>0</v>
      </c>
      <c r="K25" s="226" t="str">
        <f t="shared" si="17"/>
        <v>OK</v>
      </c>
      <c r="O25" s="215"/>
      <c r="P25" s="215"/>
      <c r="Q25" s="215"/>
      <c r="R25" s="215"/>
      <c r="S25" s="215"/>
      <c r="T25" s="215"/>
      <c r="U25" s="215"/>
      <c r="V25" s="215"/>
      <c r="W25" s="215"/>
      <c r="X25" s="215"/>
      <c r="Y25" s="215"/>
      <c r="Z25" s="215"/>
      <c r="AA25" s="215"/>
      <c r="AB25" s="215"/>
      <c r="AC25" s="215"/>
    </row>
    <row r="26" spans="1:29" ht="24" customHeight="1">
      <c r="A26" s="85"/>
      <c r="B26" s="215"/>
      <c r="C26" s="215"/>
      <c r="D26" s="215"/>
      <c r="E26" s="215"/>
      <c r="F26" s="215"/>
      <c r="G26" s="215"/>
      <c r="H26" s="215"/>
      <c r="I26" s="215"/>
      <c r="J26" s="215"/>
      <c r="O26" s="215"/>
      <c r="P26" s="215"/>
      <c r="Q26" s="215"/>
      <c r="R26" s="215"/>
      <c r="S26" s="215"/>
      <c r="T26" s="215"/>
      <c r="U26" s="215"/>
      <c r="V26" s="215"/>
      <c r="W26" s="215"/>
      <c r="X26" s="215"/>
      <c r="Y26" s="215"/>
      <c r="Z26" s="215"/>
      <c r="AA26" s="215"/>
      <c r="AB26" s="215"/>
      <c r="AC26" s="215"/>
    </row>
    <row r="27" spans="1:29" ht="78" customHeight="1">
      <c r="A27" s="85"/>
      <c r="B27" s="381" t="s">
        <v>164</v>
      </c>
      <c r="C27" s="379" t="s">
        <v>165</v>
      </c>
      <c r="D27" s="379" t="s">
        <v>166</v>
      </c>
      <c r="E27" s="379" t="s">
        <v>160</v>
      </c>
      <c r="F27" s="379" t="s">
        <v>151</v>
      </c>
      <c r="G27" s="379" t="s">
        <v>152</v>
      </c>
      <c r="H27" s="379" t="s">
        <v>153</v>
      </c>
      <c r="I27" s="323" t="s">
        <v>4</v>
      </c>
      <c r="J27" s="304"/>
      <c r="K27" s="96" t="s">
        <v>75</v>
      </c>
      <c r="L27" s="215"/>
      <c r="M27" s="215"/>
      <c r="N27" s="215"/>
      <c r="O27" s="215"/>
      <c r="P27" s="215"/>
      <c r="Q27" s="215"/>
      <c r="R27" s="215"/>
      <c r="S27" s="215"/>
      <c r="T27" s="215"/>
      <c r="U27" s="215"/>
      <c r="V27" s="215"/>
      <c r="W27" s="215"/>
      <c r="X27" s="215"/>
      <c r="Y27" s="215"/>
      <c r="Z27" s="215"/>
      <c r="AA27" s="215"/>
      <c r="AB27" s="215"/>
      <c r="AC27" s="215"/>
    </row>
    <row r="28" spans="1:29" ht="78" customHeight="1">
      <c r="A28" s="85"/>
      <c r="B28" s="278"/>
      <c r="C28" s="278"/>
      <c r="D28" s="278"/>
      <c r="E28" s="278"/>
      <c r="F28" s="278"/>
      <c r="G28" s="278"/>
      <c r="H28" s="278"/>
      <c r="I28" s="96" t="s">
        <v>6</v>
      </c>
      <c r="J28" s="96" t="s">
        <v>7</v>
      </c>
      <c r="K28" s="106" t="s">
        <v>85</v>
      </c>
      <c r="L28" s="215"/>
      <c r="M28" s="215"/>
      <c r="N28" s="215"/>
      <c r="O28" s="215"/>
      <c r="P28" s="215"/>
      <c r="Q28" s="215"/>
      <c r="R28" s="215"/>
      <c r="S28" s="215"/>
      <c r="T28" s="215"/>
      <c r="U28" s="215"/>
      <c r="V28" s="215"/>
      <c r="W28" s="215"/>
      <c r="X28" s="215"/>
      <c r="Y28" s="215"/>
      <c r="Z28" s="215"/>
      <c r="AA28" s="215"/>
      <c r="AB28" s="215"/>
      <c r="AC28" s="215"/>
    </row>
    <row r="29" spans="1:29" ht="12.75" customHeight="1">
      <c r="A29" s="85"/>
      <c r="B29" s="177"/>
      <c r="C29" s="219"/>
      <c r="D29" s="219"/>
      <c r="E29" s="219"/>
      <c r="F29" s="219">
        <f t="shared" ref="F29:G29" si="22">C29*12</f>
        <v>0</v>
      </c>
      <c r="G29" s="219">
        <f t="shared" si="22"/>
        <v>0</v>
      </c>
      <c r="H29" s="219">
        <f t="shared" ref="H29:H31" si="23">+F29+G29</f>
        <v>0</v>
      </c>
      <c r="I29" s="223"/>
      <c r="J29" s="223"/>
      <c r="K29" s="222" t="str">
        <f t="shared" ref="K29:K32" si="24">IF((SUM(I29:J29)-G29)=0,"OK","Revisar")</f>
        <v>OK</v>
      </c>
      <c r="L29" s="215"/>
      <c r="M29" s="215"/>
      <c r="N29" s="215"/>
      <c r="O29" s="215"/>
      <c r="P29" s="215"/>
      <c r="Q29" s="215"/>
      <c r="R29" s="215"/>
      <c r="S29" s="215"/>
      <c r="T29" s="215"/>
      <c r="U29" s="215"/>
      <c r="V29" s="215"/>
      <c r="W29" s="215"/>
      <c r="X29" s="215"/>
      <c r="Y29" s="215"/>
      <c r="Z29" s="215"/>
      <c r="AA29" s="215"/>
      <c r="AB29" s="215"/>
      <c r="AC29" s="215"/>
    </row>
    <row r="30" spans="1:29" ht="12.75" customHeight="1">
      <c r="A30" s="85"/>
      <c r="B30" s="177"/>
      <c r="C30" s="219"/>
      <c r="D30" s="219"/>
      <c r="E30" s="219"/>
      <c r="F30" s="219">
        <f t="shared" ref="F30:G30" si="25">C30*12</f>
        <v>0</v>
      </c>
      <c r="G30" s="219">
        <f t="shared" si="25"/>
        <v>0</v>
      </c>
      <c r="H30" s="219">
        <f t="shared" si="23"/>
        <v>0</v>
      </c>
      <c r="I30" s="219"/>
      <c r="J30" s="219"/>
      <c r="K30" s="222" t="str">
        <f t="shared" si="24"/>
        <v>OK</v>
      </c>
      <c r="L30" s="215"/>
      <c r="M30" s="215"/>
      <c r="N30" s="215"/>
      <c r="O30" s="215"/>
      <c r="P30" s="215"/>
      <c r="Q30" s="215"/>
      <c r="R30" s="215"/>
      <c r="S30" s="215"/>
      <c r="T30" s="215"/>
      <c r="U30" s="215"/>
      <c r="V30" s="215"/>
      <c r="W30" s="215"/>
      <c r="X30" s="215"/>
      <c r="Y30" s="215"/>
      <c r="Z30" s="215"/>
      <c r="AA30" s="215"/>
      <c r="AB30" s="215"/>
      <c r="AC30" s="215"/>
    </row>
    <row r="31" spans="1:29" ht="12.75" customHeight="1">
      <c r="A31" s="85"/>
      <c r="B31" s="177"/>
      <c r="C31" s="219"/>
      <c r="D31" s="219"/>
      <c r="E31" s="219"/>
      <c r="F31" s="219">
        <f t="shared" ref="F31:G31" si="26">C31*12</f>
        <v>0</v>
      </c>
      <c r="G31" s="219">
        <f t="shared" si="26"/>
        <v>0</v>
      </c>
      <c r="H31" s="219">
        <f t="shared" si="23"/>
        <v>0</v>
      </c>
      <c r="I31" s="219"/>
      <c r="J31" s="219"/>
      <c r="K31" s="222" t="str">
        <f t="shared" si="24"/>
        <v>OK</v>
      </c>
      <c r="L31" s="215"/>
      <c r="M31" s="215"/>
      <c r="N31" s="215"/>
      <c r="O31" s="215"/>
      <c r="P31" s="215"/>
      <c r="Q31" s="215"/>
      <c r="R31" s="215"/>
      <c r="S31" s="215"/>
      <c r="T31" s="215"/>
      <c r="U31" s="215"/>
      <c r="V31" s="215"/>
      <c r="W31" s="215"/>
      <c r="X31" s="215"/>
      <c r="Y31" s="215"/>
      <c r="Z31" s="215"/>
      <c r="AA31" s="215"/>
      <c r="AB31" s="215"/>
      <c r="AC31" s="215"/>
    </row>
    <row r="32" spans="1:29" ht="12.75" customHeight="1">
      <c r="A32" s="85"/>
      <c r="B32" s="224" t="s">
        <v>130</v>
      </c>
      <c r="C32" s="224">
        <f t="shared" ref="C32:D32" si="27">SUM(C29:C31)</f>
        <v>0</v>
      </c>
      <c r="D32" s="224">
        <f t="shared" si="27"/>
        <v>0</v>
      </c>
      <c r="E32" s="224"/>
      <c r="F32" s="225">
        <f t="shared" ref="F32:J32" si="28">SUM(F29:F31)</f>
        <v>0</v>
      </c>
      <c r="G32" s="225">
        <f t="shared" si="28"/>
        <v>0</v>
      </c>
      <c r="H32" s="225">
        <f t="shared" si="28"/>
        <v>0</v>
      </c>
      <c r="I32" s="224">
        <f t="shared" si="28"/>
        <v>0</v>
      </c>
      <c r="J32" s="224">
        <f t="shared" si="28"/>
        <v>0</v>
      </c>
      <c r="K32" s="226" t="str">
        <f t="shared" si="24"/>
        <v>OK</v>
      </c>
      <c r="L32" s="215"/>
      <c r="M32" s="215"/>
      <c r="N32" s="215"/>
      <c r="O32" s="215"/>
      <c r="P32" s="215"/>
      <c r="Q32" s="215"/>
      <c r="R32" s="215"/>
      <c r="S32" s="215"/>
      <c r="T32" s="215"/>
      <c r="U32" s="215"/>
      <c r="V32" s="215"/>
      <c r="W32" s="215"/>
      <c r="X32" s="215"/>
      <c r="Y32" s="215"/>
      <c r="Z32" s="215"/>
      <c r="AA32" s="215"/>
      <c r="AB32" s="215"/>
      <c r="AC32" s="215"/>
    </row>
    <row r="33" spans="1:29" ht="24" customHeight="1">
      <c r="A33" s="85"/>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row>
    <row r="34" spans="1:29" ht="93.75" customHeight="1">
      <c r="A34" s="85"/>
      <c r="B34" s="380" t="s">
        <v>167</v>
      </c>
      <c r="C34" s="379" t="s">
        <v>168</v>
      </c>
      <c r="D34" s="379" t="s">
        <v>169</v>
      </c>
      <c r="E34" s="379" t="s">
        <v>160</v>
      </c>
      <c r="F34" s="379" t="s">
        <v>151</v>
      </c>
      <c r="G34" s="379" t="s">
        <v>152</v>
      </c>
      <c r="H34" s="379" t="s">
        <v>153</v>
      </c>
      <c r="I34" s="323" t="s">
        <v>4</v>
      </c>
      <c r="J34" s="304"/>
      <c r="K34" s="96" t="s">
        <v>75</v>
      </c>
      <c r="L34" s="215"/>
      <c r="M34" s="215"/>
      <c r="N34" s="215"/>
      <c r="O34" s="215"/>
      <c r="P34" s="215"/>
      <c r="Q34" s="215"/>
      <c r="R34" s="215"/>
      <c r="S34" s="215"/>
      <c r="T34" s="215"/>
      <c r="U34" s="215"/>
      <c r="V34" s="215"/>
      <c r="W34" s="215"/>
      <c r="X34" s="215"/>
      <c r="Y34" s="215"/>
      <c r="Z34" s="215"/>
      <c r="AA34" s="215"/>
      <c r="AB34" s="215"/>
      <c r="AC34" s="215"/>
    </row>
    <row r="35" spans="1:29" ht="49.5" customHeight="1">
      <c r="A35" s="85"/>
      <c r="B35" s="278"/>
      <c r="C35" s="278"/>
      <c r="D35" s="278"/>
      <c r="E35" s="278"/>
      <c r="F35" s="278"/>
      <c r="G35" s="278"/>
      <c r="H35" s="278"/>
      <c r="I35" s="96" t="s">
        <v>6</v>
      </c>
      <c r="J35" s="96" t="s">
        <v>7</v>
      </c>
      <c r="K35" s="106" t="s">
        <v>85</v>
      </c>
      <c r="L35" s="215"/>
      <c r="M35" s="215"/>
      <c r="N35" s="215"/>
      <c r="O35" s="215"/>
      <c r="P35" s="215"/>
      <c r="Q35" s="215"/>
      <c r="R35" s="215"/>
      <c r="S35" s="215"/>
      <c r="T35" s="215"/>
      <c r="U35" s="215"/>
      <c r="V35" s="215"/>
      <c r="W35" s="215"/>
      <c r="X35" s="215"/>
      <c r="Y35" s="215"/>
      <c r="Z35" s="215"/>
      <c r="AA35" s="215"/>
      <c r="AB35" s="215"/>
      <c r="AC35" s="215"/>
    </row>
    <row r="36" spans="1:29" ht="12.75" customHeight="1">
      <c r="A36" s="85"/>
      <c r="B36" s="177"/>
      <c r="C36" s="219"/>
      <c r="D36" s="219"/>
      <c r="E36" s="219"/>
      <c r="F36" s="219">
        <f t="shared" ref="F36:G36" si="29">C36*12</f>
        <v>0</v>
      </c>
      <c r="G36" s="219">
        <f t="shared" si="29"/>
        <v>0</v>
      </c>
      <c r="H36" s="219">
        <f t="shared" ref="H36:H38" si="30">+F36+G36</f>
        <v>0</v>
      </c>
      <c r="I36" s="223"/>
      <c r="J36" s="223"/>
      <c r="K36" s="222" t="str">
        <f t="shared" ref="K36:K39" si="31">IF((SUM(I36:J36)-G36)=0,"OK","Revisar")</f>
        <v>OK</v>
      </c>
      <c r="L36" s="215"/>
      <c r="M36" s="215"/>
      <c r="N36" s="215"/>
      <c r="O36" s="215"/>
      <c r="P36" s="215"/>
      <c r="Q36" s="215"/>
      <c r="R36" s="215"/>
      <c r="S36" s="215"/>
      <c r="T36" s="215"/>
      <c r="U36" s="215"/>
      <c r="V36" s="215"/>
      <c r="W36" s="215"/>
      <c r="X36" s="215"/>
      <c r="Y36" s="215"/>
      <c r="Z36" s="215"/>
      <c r="AA36" s="215"/>
      <c r="AB36" s="215"/>
      <c r="AC36" s="215"/>
    </row>
    <row r="37" spans="1:29" ht="12.75" customHeight="1">
      <c r="A37" s="85"/>
      <c r="B37" s="177"/>
      <c r="C37" s="219"/>
      <c r="D37" s="219"/>
      <c r="E37" s="219"/>
      <c r="F37" s="219">
        <f t="shared" ref="F37:G37" si="32">C37*12</f>
        <v>0</v>
      </c>
      <c r="G37" s="219">
        <f t="shared" si="32"/>
        <v>0</v>
      </c>
      <c r="H37" s="219">
        <f t="shared" si="30"/>
        <v>0</v>
      </c>
      <c r="I37" s="219"/>
      <c r="J37" s="219"/>
      <c r="K37" s="222" t="str">
        <f t="shared" si="31"/>
        <v>OK</v>
      </c>
      <c r="L37" s="215"/>
      <c r="M37" s="215"/>
      <c r="N37" s="215"/>
      <c r="O37" s="215"/>
      <c r="P37" s="215"/>
      <c r="Q37" s="215"/>
      <c r="R37" s="215"/>
      <c r="S37" s="215"/>
      <c r="T37" s="215"/>
      <c r="U37" s="215"/>
      <c r="V37" s="215"/>
      <c r="W37" s="215"/>
      <c r="X37" s="215"/>
      <c r="Y37" s="215"/>
      <c r="Z37" s="215"/>
      <c r="AA37" s="215"/>
      <c r="AB37" s="215"/>
      <c r="AC37" s="215"/>
    </row>
    <row r="38" spans="1:29" ht="12.75" customHeight="1">
      <c r="A38" s="85"/>
      <c r="B38" s="177"/>
      <c r="C38" s="219"/>
      <c r="D38" s="219"/>
      <c r="E38" s="219"/>
      <c r="F38" s="219">
        <f t="shared" ref="F38:G38" si="33">C38*12</f>
        <v>0</v>
      </c>
      <c r="G38" s="219">
        <f t="shared" si="33"/>
        <v>0</v>
      </c>
      <c r="H38" s="219">
        <f t="shared" si="30"/>
        <v>0</v>
      </c>
      <c r="I38" s="219"/>
      <c r="J38" s="219"/>
      <c r="K38" s="222" t="str">
        <f t="shared" si="31"/>
        <v>OK</v>
      </c>
      <c r="L38" s="215"/>
      <c r="M38" s="215"/>
      <c r="N38" s="215"/>
      <c r="O38" s="215"/>
      <c r="P38" s="215"/>
      <c r="Q38" s="215"/>
      <c r="R38" s="215"/>
      <c r="S38" s="215"/>
      <c r="T38" s="215"/>
      <c r="U38" s="215"/>
      <c r="V38" s="215"/>
      <c r="W38" s="215"/>
      <c r="X38" s="215"/>
      <c r="Y38" s="215"/>
      <c r="Z38" s="215"/>
      <c r="AA38" s="215"/>
      <c r="AB38" s="215"/>
      <c r="AC38" s="215"/>
    </row>
    <row r="39" spans="1:29" ht="12.75" customHeight="1">
      <c r="A39" s="85"/>
      <c r="B39" s="224" t="s">
        <v>130</v>
      </c>
      <c r="C39" s="224">
        <f t="shared" ref="C39:D39" si="34">SUM(C36:C38)</f>
        <v>0</v>
      </c>
      <c r="D39" s="224">
        <f t="shared" si="34"/>
        <v>0</v>
      </c>
      <c r="E39" s="224"/>
      <c r="F39" s="225">
        <f t="shared" ref="F39:J39" si="35">SUM(F36:F38)</f>
        <v>0</v>
      </c>
      <c r="G39" s="225">
        <f t="shared" si="35"/>
        <v>0</v>
      </c>
      <c r="H39" s="225">
        <f t="shared" si="35"/>
        <v>0</v>
      </c>
      <c r="I39" s="224">
        <f t="shared" si="35"/>
        <v>0</v>
      </c>
      <c r="J39" s="224">
        <f t="shared" si="35"/>
        <v>0</v>
      </c>
      <c r="K39" s="226" t="str">
        <f t="shared" si="31"/>
        <v>OK</v>
      </c>
      <c r="L39" s="215"/>
      <c r="M39" s="215"/>
      <c r="N39" s="215"/>
      <c r="O39" s="215"/>
      <c r="P39" s="215"/>
      <c r="Q39" s="215"/>
      <c r="R39" s="215"/>
      <c r="S39" s="215"/>
      <c r="T39" s="215"/>
      <c r="U39" s="215"/>
      <c r="V39" s="215"/>
      <c r="W39" s="215"/>
      <c r="X39" s="215"/>
      <c r="Y39" s="215"/>
      <c r="Z39" s="215"/>
      <c r="AA39" s="215"/>
      <c r="AB39" s="215"/>
      <c r="AC39" s="215"/>
    </row>
    <row r="40" spans="1:29" ht="24" customHeight="1">
      <c r="A40" s="85"/>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row>
    <row r="41" spans="1:29" ht="30.75" customHeight="1">
      <c r="A41" s="85"/>
      <c r="B41" s="380" t="s">
        <v>170</v>
      </c>
      <c r="C41" s="379" t="s">
        <v>171</v>
      </c>
      <c r="D41" s="379" t="s">
        <v>172</v>
      </c>
      <c r="E41" s="379" t="s">
        <v>160</v>
      </c>
      <c r="F41" s="379" t="s">
        <v>151</v>
      </c>
      <c r="G41" s="379" t="s">
        <v>152</v>
      </c>
      <c r="H41" s="379" t="s">
        <v>153</v>
      </c>
      <c r="I41" s="323" t="s">
        <v>4</v>
      </c>
      <c r="J41" s="304"/>
      <c r="K41" s="96" t="s">
        <v>75</v>
      </c>
      <c r="L41" s="215"/>
      <c r="M41" s="215"/>
      <c r="N41" s="215"/>
      <c r="O41" s="215"/>
      <c r="P41" s="215"/>
      <c r="Q41" s="215"/>
      <c r="R41" s="215"/>
      <c r="S41" s="215"/>
      <c r="T41" s="215"/>
      <c r="U41" s="215"/>
      <c r="V41" s="215"/>
      <c r="W41" s="215"/>
      <c r="X41" s="215"/>
      <c r="Y41" s="215"/>
      <c r="Z41" s="215"/>
      <c r="AA41" s="215"/>
      <c r="AB41" s="215"/>
      <c r="AC41" s="215"/>
    </row>
    <row r="42" spans="1:29" ht="30.75" customHeight="1">
      <c r="A42" s="85"/>
      <c r="B42" s="278"/>
      <c r="C42" s="278"/>
      <c r="D42" s="278"/>
      <c r="E42" s="278"/>
      <c r="F42" s="278"/>
      <c r="G42" s="278"/>
      <c r="H42" s="278"/>
      <c r="I42" s="96" t="s">
        <v>6</v>
      </c>
      <c r="J42" s="96" t="s">
        <v>7</v>
      </c>
      <c r="K42" s="106" t="s">
        <v>85</v>
      </c>
      <c r="L42" s="215"/>
      <c r="M42" s="215"/>
      <c r="N42" s="215"/>
      <c r="O42" s="215"/>
      <c r="P42" s="215"/>
      <c r="Q42" s="215"/>
      <c r="R42" s="215"/>
      <c r="S42" s="215"/>
      <c r="T42" s="215"/>
      <c r="U42" s="215"/>
      <c r="V42" s="215"/>
      <c r="W42" s="215"/>
      <c r="X42" s="215"/>
      <c r="Y42" s="215"/>
      <c r="Z42" s="215"/>
      <c r="AA42" s="215"/>
      <c r="AB42" s="215"/>
      <c r="AC42" s="215"/>
    </row>
    <row r="43" spans="1:29" ht="12.75" customHeight="1">
      <c r="A43" s="85"/>
      <c r="B43" s="177"/>
      <c r="C43" s="219"/>
      <c r="D43" s="219"/>
      <c r="E43" s="219"/>
      <c r="F43" s="219">
        <f t="shared" ref="F43:G43" si="36">C43*12</f>
        <v>0</v>
      </c>
      <c r="G43" s="219">
        <f t="shared" si="36"/>
        <v>0</v>
      </c>
      <c r="H43" s="219">
        <f t="shared" ref="H43:H45" si="37">+F43+G43</f>
        <v>0</v>
      </c>
      <c r="I43" s="223"/>
      <c r="J43" s="223"/>
      <c r="K43" s="222" t="str">
        <f t="shared" ref="K43:K46" si="38">IF((SUM(I43:J43)-G43)=0,"OK","Revisar")</f>
        <v>OK</v>
      </c>
      <c r="L43" s="215"/>
      <c r="M43" s="215"/>
      <c r="N43" s="215"/>
      <c r="O43" s="215"/>
      <c r="P43" s="215"/>
      <c r="Q43" s="215"/>
      <c r="R43" s="215"/>
      <c r="S43" s="215"/>
      <c r="T43" s="215"/>
      <c r="U43" s="215"/>
      <c r="V43" s="215"/>
      <c r="W43" s="215"/>
      <c r="X43" s="215"/>
      <c r="Y43" s="215"/>
      <c r="Z43" s="215"/>
      <c r="AA43" s="215"/>
      <c r="AB43" s="215"/>
      <c r="AC43" s="215"/>
    </row>
    <row r="44" spans="1:29" ht="12.75" customHeight="1">
      <c r="A44" s="85"/>
      <c r="B44" s="177"/>
      <c r="C44" s="219"/>
      <c r="D44" s="219"/>
      <c r="E44" s="219"/>
      <c r="F44" s="219">
        <f t="shared" ref="F44:G44" si="39">C44*12</f>
        <v>0</v>
      </c>
      <c r="G44" s="219">
        <f t="shared" si="39"/>
        <v>0</v>
      </c>
      <c r="H44" s="219">
        <f t="shared" si="37"/>
        <v>0</v>
      </c>
      <c r="I44" s="219"/>
      <c r="J44" s="219"/>
      <c r="K44" s="222" t="str">
        <f t="shared" si="38"/>
        <v>OK</v>
      </c>
      <c r="L44" s="215"/>
      <c r="M44" s="215"/>
      <c r="N44" s="215"/>
      <c r="O44" s="215"/>
      <c r="P44" s="215"/>
      <c r="Q44" s="215"/>
      <c r="R44" s="215"/>
      <c r="S44" s="215"/>
      <c r="T44" s="215"/>
      <c r="U44" s="215"/>
      <c r="V44" s="215"/>
      <c r="W44" s="215"/>
      <c r="X44" s="215"/>
      <c r="Y44" s="215"/>
      <c r="Z44" s="215"/>
      <c r="AA44" s="215"/>
      <c r="AB44" s="215"/>
      <c r="AC44" s="215"/>
    </row>
    <row r="45" spans="1:29" ht="12.75" customHeight="1">
      <c r="A45" s="85"/>
      <c r="B45" s="177"/>
      <c r="C45" s="219"/>
      <c r="D45" s="219"/>
      <c r="E45" s="219"/>
      <c r="F45" s="219">
        <f t="shared" ref="F45:G45" si="40">C45*12</f>
        <v>0</v>
      </c>
      <c r="G45" s="219">
        <f t="shared" si="40"/>
        <v>0</v>
      </c>
      <c r="H45" s="219">
        <f t="shared" si="37"/>
        <v>0</v>
      </c>
      <c r="I45" s="219"/>
      <c r="J45" s="219"/>
      <c r="K45" s="222" t="str">
        <f t="shared" si="38"/>
        <v>OK</v>
      </c>
      <c r="L45" s="215"/>
      <c r="M45" s="215"/>
      <c r="N45" s="215"/>
      <c r="O45" s="215"/>
      <c r="P45" s="215"/>
      <c r="Q45" s="215"/>
      <c r="R45" s="215"/>
      <c r="S45" s="215"/>
      <c r="T45" s="215"/>
      <c r="U45" s="215"/>
      <c r="V45" s="215"/>
      <c r="W45" s="215"/>
      <c r="X45" s="215"/>
      <c r="Y45" s="215"/>
      <c r="Z45" s="215"/>
      <c r="AA45" s="215"/>
      <c r="AB45" s="215"/>
      <c r="AC45" s="215"/>
    </row>
    <row r="46" spans="1:29" ht="12.75" customHeight="1">
      <c r="A46" s="85"/>
      <c r="B46" s="224" t="s">
        <v>130</v>
      </c>
      <c r="C46" s="224">
        <f t="shared" ref="C46:D46" si="41">SUM(C43:C45)</f>
        <v>0</v>
      </c>
      <c r="D46" s="224">
        <f t="shared" si="41"/>
        <v>0</v>
      </c>
      <c r="E46" s="224"/>
      <c r="F46" s="225">
        <f t="shared" ref="F46:J46" si="42">SUM(F43:F45)</f>
        <v>0</v>
      </c>
      <c r="G46" s="225">
        <f t="shared" si="42"/>
        <v>0</v>
      </c>
      <c r="H46" s="225">
        <f t="shared" si="42"/>
        <v>0</v>
      </c>
      <c r="I46" s="224">
        <f t="shared" si="42"/>
        <v>0</v>
      </c>
      <c r="J46" s="224">
        <f t="shared" si="42"/>
        <v>0</v>
      </c>
      <c r="K46" s="226" t="str">
        <f t="shared" si="38"/>
        <v>OK</v>
      </c>
      <c r="L46" s="215"/>
      <c r="M46" s="215"/>
      <c r="N46" s="215"/>
      <c r="O46" s="215"/>
      <c r="P46" s="215"/>
      <c r="Q46" s="215"/>
      <c r="R46" s="215"/>
      <c r="S46" s="215"/>
      <c r="T46" s="215"/>
      <c r="U46" s="215"/>
      <c r="V46" s="215"/>
      <c r="W46" s="215"/>
      <c r="X46" s="215"/>
      <c r="Y46" s="215"/>
      <c r="Z46" s="215"/>
      <c r="AA46" s="215"/>
      <c r="AB46" s="215"/>
      <c r="AC46" s="215"/>
    </row>
    <row r="47" spans="1:29" ht="24" customHeight="1">
      <c r="A47" s="8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row>
    <row r="48" spans="1:29" ht="43.5" customHeight="1">
      <c r="A48" s="85"/>
      <c r="B48" s="380" t="s">
        <v>173</v>
      </c>
      <c r="C48" s="379" t="s">
        <v>174</v>
      </c>
      <c r="D48" s="379" t="s">
        <v>175</v>
      </c>
      <c r="E48" s="379" t="s">
        <v>160</v>
      </c>
      <c r="F48" s="379" t="s">
        <v>151</v>
      </c>
      <c r="G48" s="379" t="s">
        <v>152</v>
      </c>
      <c r="H48" s="379" t="s">
        <v>153</v>
      </c>
      <c r="I48" s="323" t="s">
        <v>4</v>
      </c>
      <c r="J48" s="304"/>
      <c r="K48" s="96" t="s">
        <v>75</v>
      </c>
      <c r="L48" s="215"/>
      <c r="M48" s="215"/>
      <c r="N48" s="215"/>
      <c r="O48" s="215"/>
      <c r="P48" s="215"/>
      <c r="Q48" s="215"/>
      <c r="R48" s="215"/>
      <c r="S48" s="215"/>
      <c r="T48" s="215"/>
      <c r="U48" s="215"/>
      <c r="V48" s="215"/>
      <c r="W48" s="215"/>
      <c r="X48" s="215"/>
      <c r="Y48" s="215"/>
      <c r="Z48" s="215"/>
      <c r="AA48" s="215"/>
      <c r="AB48" s="215"/>
      <c r="AC48" s="215"/>
    </row>
    <row r="49" spans="1:29" ht="12.75" customHeight="1">
      <c r="A49" s="85"/>
      <c r="B49" s="278"/>
      <c r="C49" s="278"/>
      <c r="D49" s="278"/>
      <c r="E49" s="278"/>
      <c r="F49" s="278"/>
      <c r="G49" s="278"/>
      <c r="H49" s="278"/>
      <c r="I49" s="96" t="s">
        <v>6</v>
      </c>
      <c r="J49" s="96" t="s">
        <v>7</v>
      </c>
      <c r="K49" s="106" t="s">
        <v>85</v>
      </c>
      <c r="L49" s="215"/>
      <c r="M49" s="215"/>
      <c r="N49" s="215"/>
      <c r="O49" s="215"/>
      <c r="P49" s="215"/>
      <c r="Q49" s="215"/>
      <c r="R49" s="215"/>
      <c r="S49" s="215"/>
      <c r="T49" s="215"/>
      <c r="U49" s="215"/>
      <c r="V49" s="215"/>
      <c r="W49" s="215"/>
      <c r="X49" s="215"/>
      <c r="Y49" s="215"/>
      <c r="Z49" s="215"/>
      <c r="AA49" s="215"/>
      <c r="AB49" s="215"/>
      <c r="AC49" s="215"/>
    </row>
    <row r="50" spans="1:29" ht="12.75" customHeight="1">
      <c r="A50" s="85"/>
      <c r="B50" s="177"/>
      <c r="C50" s="219"/>
      <c r="D50" s="219"/>
      <c r="E50" s="219"/>
      <c r="F50" s="219">
        <f t="shared" ref="F50:G50" si="43">C50*12</f>
        <v>0</v>
      </c>
      <c r="G50" s="219">
        <f t="shared" si="43"/>
        <v>0</v>
      </c>
      <c r="H50" s="219">
        <f t="shared" ref="H50:H52" si="44">+F50+G50</f>
        <v>0</v>
      </c>
      <c r="I50" s="223"/>
      <c r="J50" s="223"/>
      <c r="K50" s="222" t="str">
        <f t="shared" ref="K50:K53" si="45">IF((SUM(I50:J50)-G50)=0,"OK","Revisar")</f>
        <v>OK</v>
      </c>
      <c r="L50" s="215"/>
      <c r="M50" s="215"/>
      <c r="N50" s="215"/>
      <c r="O50" s="215"/>
      <c r="P50" s="215"/>
      <c r="Q50" s="215"/>
      <c r="R50" s="215"/>
      <c r="S50" s="215"/>
      <c r="T50" s="215"/>
      <c r="U50" s="215"/>
      <c r="V50" s="215"/>
      <c r="W50" s="215"/>
      <c r="X50" s="215"/>
      <c r="Y50" s="215"/>
      <c r="Z50" s="215"/>
      <c r="AA50" s="215"/>
      <c r="AB50" s="215"/>
      <c r="AC50" s="215"/>
    </row>
    <row r="51" spans="1:29" ht="12.75" customHeight="1">
      <c r="A51" s="85"/>
      <c r="B51" s="177"/>
      <c r="C51" s="219"/>
      <c r="D51" s="219"/>
      <c r="E51" s="219"/>
      <c r="F51" s="219">
        <f t="shared" ref="F51:G51" si="46">C51*12</f>
        <v>0</v>
      </c>
      <c r="G51" s="219">
        <f t="shared" si="46"/>
        <v>0</v>
      </c>
      <c r="H51" s="219">
        <f t="shared" si="44"/>
        <v>0</v>
      </c>
      <c r="I51" s="219"/>
      <c r="J51" s="219"/>
      <c r="K51" s="222" t="str">
        <f t="shared" si="45"/>
        <v>OK</v>
      </c>
      <c r="L51" s="215"/>
      <c r="M51" s="215"/>
      <c r="N51" s="215"/>
      <c r="O51" s="215"/>
      <c r="P51" s="215"/>
      <c r="Q51" s="215"/>
      <c r="R51" s="215"/>
      <c r="S51" s="215"/>
      <c r="T51" s="215"/>
      <c r="U51" s="215"/>
      <c r="V51" s="215"/>
      <c r="W51" s="215"/>
      <c r="X51" s="215"/>
      <c r="Y51" s="215"/>
      <c r="Z51" s="215"/>
      <c r="AA51" s="215"/>
      <c r="AB51" s="215"/>
      <c r="AC51" s="215"/>
    </row>
    <row r="52" spans="1:29" ht="12.75" customHeight="1">
      <c r="A52" s="85"/>
      <c r="B52" s="177"/>
      <c r="C52" s="219"/>
      <c r="D52" s="219"/>
      <c r="E52" s="219"/>
      <c r="F52" s="219">
        <f t="shared" ref="F52:G52" si="47">C52*12</f>
        <v>0</v>
      </c>
      <c r="G52" s="219">
        <f t="shared" si="47"/>
        <v>0</v>
      </c>
      <c r="H52" s="219">
        <f t="shared" si="44"/>
        <v>0</v>
      </c>
      <c r="I52" s="219"/>
      <c r="J52" s="219"/>
      <c r="K52" s="222" t="str">
        <f t="shared" si="45"/>
        <v>OK</v>
      </c>
      <c r="L52" s="215"/>
      <c r="M52" s="215"/>
      <c r="N52" s="215"/>
      <c r="O52" s="215"/>
      <c r="P52" s="215"/>
      <c r="Q52" s="215"/>
      <c r="R52" s="215"/>
      <c r="S52" s="215"/>
      <c r="T52" s="215"/>
      <c r="U52" s="215"/>
      <c r="V52" s="215"/>
      <c r="W52" s="215"/>
      <c r="X52" s="215"/>
      <c r="Y52" s="215"/>
      <c r="Z52" s="215"/>
      <c r="AA52" s="215"/>
      <c r="AB52" s="215"/>
      <c r="AC52" s="215"/>
    </row>
    <row r="53" spans="1:29" ht="12.75" customHeight="1">
      <c r="A53" s="85"/>
      <c r="B53" s="224" t="s">
        <v>130</v>
      </c>
      <c r="C53" s="224">
        <f t="shared" ref="C53:D53" si="48">SUM(C50:C52)</f>
        <v>0</v>
      </c>
      <c r="D53" s="224">
        <f t="shared" si="48"/>
        <v>0</v>
      </c>
      <c r="E53" s="224"/>
      <c r="F53" s="225">
        <f t="shared" ref="F53:J53" si="49">SUM(F50:F52)</f>
        <v>0</v>
      </c>
      <c r="G53" s="225">
        <f t="shared" si="49"/>
        <v>0</v>
      </c>
      <c r="H53" s="225">
        <f t="shared" si="49"/>
        <v>0</v>
      </c>
      <c r="I53" s="224">
        <f t="shared" si="49"/>
        <v>0</v>
      </c>
      <c r="J53" s="224">
        <f t="shared" si="49"/>
        <v>0</v>
      </c>
      <c r="K53" s="226" t="str">
        <f t="shared" si="45"/>
        <v>OK</v>
      </c>
      <c r="L53" s="215"/>
      <c r="M53" s="215"/>
      <c r="N53" s="215"/>
      <c r="O53" s="215"/>
      <c r="P53" s="215"/>
      <c r="Q53" s="215"/>
      <c r="R53" s="215"/>
      <c r="S53" s="215"/>
      <c r="T53" s="215"/>
      <c r="U53" s="215"/>
      <c r="V53" s="215"/>
      <c r="W53" s="215"/>
      <c r="X53" s="215"/>
      <c r="Y53" s="215"/>
      <c r="Z53" s="215"/>
      <c r="AA53" s="215"/>
      <c r="AB53" s="215"/>
      <c r="AC53" s="215"/>
    </row>
    <row r="54" spans="1:29" ht="24" customHeight="1">
      <c r="A54" s="85"/>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row>
    <row r="55" spans="1:29" ht="42.75" customHeight="1">
      <c r="A55" s="85"/>
      <c r="B55" s="381" t="s">
        <v>176</v>
      </c>
      <c r="C55" s="379" t="s">
        <v>177</v>
      </c>
      <c r="D55" s="379" t="s">
        <v>178</v>
      </c>
      <c r="E55" s="379" t="s">
        <v>179</v>
      </c>
      <c r="F55" s="379" t="s">
        <v>151</v>
      </c>
      <c r="G55" s="379" t="s">
        <v>152</v>
      </c>
      <c r="H55" s="379" t="s">
        <v>153</v>
      </c>
      <c r="I55" s="323" t="s">
        <v>4</v>
      </c>
      <c r="J55" s="304"/>
      <c r="K55" s="96" t="s">
        <v>75</v>
      </c>
      <c r="L55" s="382" t="s">
        <v>180</v>
      </c>
      <c r="M55" s="382" t="s">
        <v>181</v>
      </c>
      <c r="N55" s="215"/>
      <c r="O55" s="215"/>
      <c r="P55" s="215"/>
      <c r="Q55" s="215"/>
      <c r="R55" s="215"/>
      <c r="S55" s="215"/>
      <c r="T55" s="215"/>
      <c r="U55" s="215"/>
      <c r="V55" s="215"/>
      <c r="W55" s="215"/>
      <c r="X55" s="215"/>
      <c r="Y55" s="215"/>
      <c r="Z55" s="215"/>
      <c r="AA55" s="215"/>
      <c r="AB55" s="215"/>
      <c r="AC55" s="215"/>
    </row>
    <row r="56" spans="1:29" ht="42.75" customHeight="1">
      <c r="A56" s="85"/>
      <c r="B56" s="278"/>
      <c r="C56" s="278"/>
      <c r="D56" s="278"/>
      <c r="E56" s="278"/>
      <c r="F56" s="278"/>
      <c r="G56" s="278"/>
      <c r="H56" s="278"/>
      <c r="I56" s="96" t="s">
        <v>6</v>
      </c>
      <c r="J56" s="96" t="s">
        <v>7</v>
      </c>
      <c r="K56" s="106" t="s">
        <v>85</v>
      </c>
      <c r="L56" s="278"/>
      <c r="M56" s="278"/>
      <c r="N56" s="215"/>
      <c r="O56" s="215"/>
      <c r="P56" s="215"/>
      <c r="Q56" s="215"/>
      <c r="R56" s="215"/>
      <c r="S56" s="215"/>
      <c r="T56" s="215"/>
      <c r="U56" s="215"/>
      <c r="V56" s="215"/>
      <c r="W56" s="215"/>
      <c r="X56" s="215"/>
      <c r="Y56" s="215"/>
      <c r="Z56" s="215"/>
      <c r="AA56" s="215"/>
      <c r="AB56" s="215"/>
      <c r="AC56" s="215"/>
    </row>
    <row r="57" spans="1:29" ht="12.75" customHeight="1">
      <c r="A57" s="85"/>
      <c r="B57" s="177" t="s">
        <v>182</v>
      </c>
      <c r="C57" s="227"/>
      <c r="D57" s="227"/>
      <c r="E57" s="227"/>
      <c r="F57" s="219">
        <f t="shared" ref="F57:G57" si="50">C57*12</f>
        <v>0</v>
      </c>
      <c r="G57" s="219">
        <f t="shared" si="50"/>
        <v>0</v>
      </c>
      <c r="H57" s="219">
        <f t="shared" ref="H57:H64" si="51">+F57+G57</f>
        <v>0</v>
      </c>
      <c r="I57" s="223"/>
      <c r="J57" s="223"/>
      <c r="K57" s="222" t="str">
        <f t="shared" ref="K57:K65" si="52">IF((SUM(I57:J57)-G57)=0,"OK","Revisar")</f>
        <v>OK</v>
      </c>
      <c r="L57" s="177"/>
      <c r="M57" s="177"/>
      <c r="N57" s="215"/>
      <c r="O57" s="215"/>
      <c r="P57" s="215"/>
      <c r="Q57" s="215"/>
      <c r="R57" s="215"/>
      <c r="S57" s="215"/>
      <c r="T57" s="215"/>
      <c r="U57" s="215"/>
      <c r="V57" s="215"/>
      <c r="W57" s="215"/>
      <c r="X57" s="215"/>
      <c r="Y57" s="215"/>
      <c r="Z57" s="215"/>
      <c r="AA57" s="215"/>
      <c r="AB57" s="215"/>
      <c r="AC57" s="215"/>
    </row>
    <row r="58" spans="1:29" ht="12.75" customHeight="1">
      <c r="A58" s="85"/>
      <c r="B58" s="177" t="s">
        <v>183</v>
      </c>
      <c r="C58" s="227"/>
      <c r="D58" s="227"/>
      <c r="E58" s="227"/>
      <c r="F58" s="219">
        <f t="shared" ref="F58:G58" si="53">C58*12</f>
        <v>0</v>
      </c>
      <c r="G58" s="219">
        <f t="shared" si="53"/>
        <v>0</v>
      </c>
      <c r="H58" s="219">
        <f t="shared" si="51"/>
        <v>0</v>
      </c>
      <c r="I58" s="219"/>
      <c r="J58" s="219"/>
      <c r="K58" s="222" t="str">
        <f t="shared" si="52"/>
        <v>OK</v>
      </c>
      <c r="L58" s="177"/>
      <c r="M58" s="177"/>
      <c r="N58" s="215"/>
      <c r="O58" s="215"/>
      <c r="P58" s="215"/>
      <c r="Q58" s="215"/>
      <c r="R58" s="215"/>
      <c r="S58" s="215"/>
      <c r="T58" s="215"/>
      <c r="U58" s="215"/>
      <c r="V58" s="215"/>
      <c r="W58" s="215"/>
      <c r="X58" s="215"/>
      <c r="Y58" s="215"/>
      <c r="Z58" s="215"/>
      <c r="AA58" s="215"/>
      <c r="AB58" s="215"/>
      <c r="AC58" s="215"/>
    </row>
    <row r="59" spans="1:29" ht="12.75" customHeight="1">
      <c r="A59" s="85"/>
      <c r="B59" s="177" t="s">
        <v>184</v>
      </c>
      <c r="C59" s="227"/>
      <c r="D59" s="227"/>
      <c r="E59" s="227"/>
      <c r="F59" s="219">
        <f t="shared" ref="F59:G59" si="54">C59*12</f>
        <v>0</v>
      </c>
      <c r="G59" s="219">
        <f t="shared" si="54"/>
        <v>0</v>
      </c>
      <c r="H59" s="219">
        <f t="shared" si="51"/>
        <v>0</v>
      </c>
      <c r="I59" s="219"/>
      <c r="J59" s="219"/>
      <c r="K59" s="222" t="str">
        <f t="shared" si="52"/>
        <v>OK</v>
      </c>
      <c r="M59" s="177"/>
      <c r="N59" s="215"/>
      <c r="O59" s="215"/>
      <c r="P59" s="215"/>
      <c r="Q59" s="215"/>
      <c r="R59" s="215"/>
      <c r="S59" s="215"/>
      <c r="T59" s="215"/>
      <c r="U59" s="215"/>
      <c r="V59" s="215"/>
      <c r="W59" s="215"/>
      <c r="X59" s="215"/>
      <c r="Y59" s="215"/>
      <c r="Z59" s="215"/>
      <c r="AA59" s="215"/>
      <c r="AB59" s="215"/>
      <c r="AC59" s="215"/>
    </row>
    <row r="60" spans="1:29" ht="12.75" customHeight="1">
      <c r="A60" s="85"/>
      <c r="B60" s="177"/>
      <c r="C60" s="227"/>
      <c r="D60" s="227"/>
      <c r="E60" s="227"/>
      <c r="F60" s="219">
        <f t="shared" ref="F60:G60" si="55">C60*12</f>
        <v>0</v>
      </c>
      <c r="G60" s="219">
        <f t="shared" si="55"/>
        <v>0</v>
      </c>
      <c r="H60" s="219">
        <f t="shared" si="51"/>
        <v>0</v>
      </c>
      <c r="I60" s="219"/>
      <c r="J60" s="219"/>
      <c r="K60" s="222" t="str">
        <f t="shared" si="52"/>
        <v>OK</v>
      </c>
      <c r="L60" s="177"/>
      <c r="M60" s="177"/>
      <c r="N60" s="215"/>
      <c r="O60" s="215"/>
      <c r="P60" s="215"/>
      <c r="Q60" s="215"/>
      <c r="R60" s="215"/>
      <c r="S60" s="215"/>
      <c r="T60" s="215"/>
      <c r="U60" s="215"/>
      <c r="V60" s="215"/>
      <c r="W60" s="215"/>
      <c r="X60" s="215"/>
      <c r="Y60" s="215"/>
      <c r="Z60" s="215"/>
      <c r="AA60" s="215"/>
      <c r="AB60" s="215"/>
      <c r="AC60" s="215"/>
    </row>
    <row r="61" spans="1:29" ht="12.75" customHeight="1">
      <c r="A61" s="85"/>
      <c r="B61" s="177"/>
      <c r="C61" s="227"/>
      <c r="D61" s="227"/>
      <c r="E61" s="227"/>
      <c r="F61" s="219">
        <f t="shared" ref="F61:G61" si="56">C61*12</f>
        <v>0</v>
      </c>
      <c r="G61" s="219">
        <f t="shared" si="56"/>
        <v>0</v>
      </c>
      <c r="H61" s="219">
        <f t="shared" si="51"/>
        <v>0</v>
      </c>
      <c r="I61" s="219"/>
      <c r="J61" s="219"/>
      <c r="K61" s="222" t="str">
        <f t="shared" si="52"/>
        <v>OK</v>
      </c>
      <c r="L61" s="177"/>
      <c r="M61" s="177"/>
      <c r="N61" s="215"/>
      <c r="O61" s="215"/>
      <c r="P61" s="215"/>
      <c r="Q61" s="215"/>
      <c r="R61" s="215"/>
      <c r="S61" s="215"/>
      <c r="T61" s="215"/>
      <c r="U61" s="215"/>
      <c r="V61" s="215"/>
      <c r="W61" s="215"/>
      <c r="X61" s="215"/>
      <c r="Y61" s="215"/>
      <c r="Z61" s="215"/>
      <c r="AA61" s="215"/>
      <c r="AB61" s="215"/>
      <c r="AC61" s="215"/>
    </row>
    <row r="62" spans="1:29" ht="12.75" customHeight="1">
      <c r="A62" s="85"/>
      <c r="B62" s="177"/>
      <c r="C62" s="227"/>
      <c r="D62" s="227"/>
      <c r="E62" s="227"/>
      <c r="F62" s="219">
        <f t="shared" ref="F62:G62" si="57">C62*12</f>
        <v>0</v>
      </c>
      <c r="G62" s="219">
        <f t="shared" si="57"/>
        <v>0</v>
      </c>
      <c r="H62" s="219">
        <f t="shared" si="51"/>
        <v>0</v>
      </c>
      <c r="I62" s="219"/>
      <c r="J62" s="219"/>
      <c r="K62" s="222" t="str">
        <f t="shared" si="52"/>
        <v>OK</v>
      </c>
      <c r="L62" s="177"/>
      <c r="M62" s="177"/>
      <c r="N62" s="215"/>
      <c r="O62" s="215"/>
      <c r="P62" s="215"/>
      <c r="Q62" s="215"/>
      <c r="R62" s="215"/>
      <c r="S62" s="215"/>
      <c r="T62" s="215"/>
      <c r="U62" s="215"/>
      <c r="V62" s="215"/>
      <c r="W62" s="215"/>
      <c r="X62" s="215"/>
      <c r="Y62" s="215"/>
      <c r="Z62" s="215"/>
      <c r="AA62" s="215"/>
      <c r="AB62" s="215"/>
      <c r="AC62" s="215"/>
    </row>
    <row r="63" spans="1:29" ht="12.75" customHeight="1">
      <c r="A63" s="85"/>
      <c r="B63" s="177"/>
      <c r="C63" s="227"/>
      <c r="D63" s="227"/>
      <c r="E63" s="227"/>
      <c r="F63" s="219">
        <f t="shared" ref="F63:G63" si="58">C63*12</f>
        <v>0</v>
      </c>
      <c r="G63" s="219">
        <f t="shared" si="58"/>
        <v>0</v>
      </c>
      <c r="H63" s="219">
        <f t="shared" si="51"/>
        <v>0</v>
      </c>
      <c r="I63" s="219"/>
      <c r="J63" s="219"/>
      <c r="K63" s="222" t="str">
        <f t="shared" si="52"/>
        <v>OK</v>
      </c>
      <c r="L63" s="177"/>
      <c r="M63" s="177"/>
      <c r="N63" s="215"/>
      <c r="O63" s="215"/>
      <c r="P63" s="215"/>
      <c r="Q63" s="215"/>
      <c r="R63" s="215"/>
      <c r="S63" s="215"/>
      <c r="T63" s="215"/>
      <c r="U63" s="215"/>
      <c r="V63" s="215"/>
      <c r="W63" s="215"/>
      <c r="X63" s="215"/>
      <c r="Y63" s="215"/>
      <c r="Z63" s="215"/>
      <c r="AA63" s="215"/>
      <c r="AB63" s="215"/>
      <c r="AC63" s="215"/>
    </row>
    <row r="64" spans="1:29" ht="12.75" customHeight="1">
      <c r="A64" s="85"/>
      <c r="B64" s="177"/>
      <c r="C64" s="227"/>
      <c r="D64" s="227"/>
      <c r="E64" s="227"/>
      <c r="F64" s="219">
        <f t="shared" ref="F64:G64" si="59">C64*12</f>
        <v>0</v>
      </c>
      <c r="G64" s="219">
        <f t="shared" si="59"/>
        <v>0</v>
      </c>
      <c r="H64" s="219">
        <f t="shared" si="51"/>
        <v>0</v>
      </c>
      <c r="I64" s="219"/>
      <c r="J64" s="219"/>
      <c r="K64" s="222" t="str">
        <f t="shared" si="52"/>
        <v>OK</v>
      </c>
      <c r="L64" s="177"/>
      <c r="M64" s="177"/>
      <c r="N64" s="215"/>
      <c r="O64" s="215"/>
      <c r="P64" s="215"/>
      <c r="Q64" s="215"/>
      <c r="R64" s="215"/>
      <c r="S64" s="215"/>
      <c r="T64" s="215"/>
      <c r="U64" s="215"/>
      <c r="V64" s="215"/>
      <c r="W64" s="215"/>
      <c r="X64" s="215"/>
      <c r="Y64" s="215"/>
      <c r="Z64" s="215"/>
      <c r="AA64" s="215"/>
      <c r="AB64" s="215"/>
      <c r="AC64" s="215"/>
    </row>
    <row r="65" spans="1:29" ht="12.75" customHeight="1">
      <c r="A65" s="85"/>
      <c r="B65" s="224" t="s">
        <v>130</v>
      </c>
      <c r="C65" s="224">
        <f t="shared" ref="C65:J65" si="60">SUM(C57:C64)</f>
        <v>0</v>
      </c>
      <c r="D65" s="224">
        <f t="shared" si="60"/>
        <v>0</v>
      </c>
      <c r="E65" s="224">
        <f t="shared" si="60"/>
        <v>0</v>
      </c>
      <c r="F65" s="225">
        <f t="shared" si="60"/>
        <v>0</v>
      </c>
      <c r="G65" s="225">
        <f t="shared" si="60"/>
        <v>0</v>
      </c>
      <c r="H65" s="225">
        <f t="shared" si="60"/>
        <v>0</v>
      </c>
      <c r="I65" s="224">
        <f t="shared" si="60"/>
        <v>0</v>
      </c>
      <c r="J65" s="224">
        <f t="shared" si="60"/>
        <v>0</v>
      </c>
      <c r="K65" s="226" t="str">
        <f t="shared" si="52"/>
        <v>OK</v>
      </c>
      <c r="L65" s="215"/>
      <c r="M65" s="215"/>
      <c r="N65" s="215"/>
      <c r="O65" s="215"/>
      <c r="P65" s="215"/>
      <c r="Q65" s="215"/>
      <c r="R65" s="215"/>
      <c r="S65" s="215"/>
      <c r="T65" s="215"/>
      <c r="U65" s="215"/>
      <c r="V65" s="215"/>
      <c r="W65" s="215"/>
      <c r="X65" s="215"/>
      <c r="Y65" s="215"/>
      <c r="Z65" s="215"/>
      <c r="AA65" s="215"/>
      <c r="AB65" s="215"/>
      <c r="AC65" s="215"/>
    </row>
    <row r="66" spans="1:29" ht="12.75" customHeight="1">
      <c r="A66" s="85"/>
      <c r="B66" s="85"/>
      <c r="C66" s="85"/>
      <c r="D66" s="85"/>
      <c r="E66" s="85"/>
      <c r="F66" s="85"/>
      <c r="G66" s="85"/>
      <c r="H66" s="85"/>
      <c r="I66" s="85"/>
      <c r="J66" s="85"/>
      <c r="K66" s="85"/>
      <c r="L66" s="215"/>
      <c r="M66" s="215"/>
      <c r="N66" s="215"/>
      <c r="O66" s="215"/>
      <c r="P66" s="215"/>
      <c r="Q66" s="215"/>
      <c r="R66" s="215"/>
      <c r="S66" s="215"/>
      <c r="T66" s="215"/>
      <c r="U66" s="215"/>
      <c r="V66" s="215"/>
      <c r="W66" s="215"/>
      <c r="X66" s="215"/>
      <c r="Y66" s="215"/>
      <c r="Z66" s="215"/>
      <c r="AA66" s="215"/>
      <c r="AB66" s="215"/>
      <c r="AC66" s="215"/>
    </row>
    <row r="67" spans="1:29" ht="36" customHeight="1">
      <c r="A67" s="85"/>
      <c r="B67" s="380" t="s">
        <v>185</v>
      </c>
      <c r="C67" s="379" t="s">
        <v>186</v>
      </c>
      <c r="D67" s="379" t="s">
        <v>187</v>
      </c>
      <c r="E67" s="379" t="s">
        <v>179</v>
      </c>
      <c r="F67" s="379" t="s">
        <v>151</v>
      </c>
      <c r="G67" s="379" t="s">
        <v>152</v>
      </c>
      <c r="H67" s="379" t="s">
        <v>153</v>
      </c>
      <c r="I67" s="323" t="s">
        <v>4</v>
      </c>
      <c r="J67" s="304"/>
      <c r="K67" s="96" t="s">
        <v>75</v>
      </c>
      <c r="L67" s="382" t="s">
        <v>188</v>
      </c>
      <c r="M67" s="382" t="s">
        <v>181</v>
      </c>
      <c r="N67" s="215"/>
      <c r="O67" s="215"/>
      <c r="P67" s="215"/>
      <c r="Q67" s="215"/>
      <c r="R67" s="215"/>
      <c r="S67" s="215"/>
      <c r="T67" s="215"/>
      <c r="U67" s="215"/>
      <c r="V67" s="215"/>
      <c r="W67" s="215"/>
      <c r="X67" s="215"/>
      <c r="Y67" s="215"/>
      <c r="Z67" s="215"/>
      <c r="AA67" s="215"/>
      <c r="AB67" s="215"/>
      <c r="AC67" s="215"/>
    </row>
    <row r="68" spans="1:29" ht="36" customHeight="1">
      <c r="A68" s="85"/>
      <c r="B68" s="278"/>
      <c r="C68" s="278"/>
      <c r="D68" s="278"/>
      <c r="E68" s="278"/>
      <c r="F68" s="278"/>
      <c r="G68" s="278"/>
      <c r="H68" s="278"/>
      <c r="I68" s="96" t="s">
        <v>6</v>
      </c>
      <c r="J68" s="96" t="s">
        <v>7</v>
      </c>
      <c r="K68" s="106" t="s">
        <v>85</v>
      </c>
      <c r="L68" s="278"/>
      <c r="M68" s="278"/>
      <c r="N68" s="215"/>
      <c r="O68" s="215"/>
      <c r="P68" s="215"/>
      <c r="Q68" s="215"/>
      <c r="R68" s="215"/>
      <c r="S68" s="215"/>
      <c r="T68" s="215"/>
      <c r="U68" s="215"/>
      <c r="V68" s="215"/>
      <c r="W68" s="215"/>
      <c r="X68" s="215"/>
      <c r="Y68" s="215"/>
      <c r="Z68" s="215"/>
      <c r="AA68" s="215"/>
      <c r="AB68" s="215"/>
      <c r="AC68" s="215"/>
    </row>
    <row r="69" spans="1:29" ht="12.75" customHeight="1">
      <c r="A69" s="85"/>
      <c r="B69" s="177"/>
      <c r="C69" s="227"/>
      <c r="D69" s="227"/>
      <c r="E69" s="227"/>
      <c r="F69" s="219">
        <f t="shared" ref="F69:G69" si="61">C69*12</f>
        <v>0</v>
      </c>
      <c r="G69" s="219">
        <f t="shared" si="61"/>
        <v>0</v>
      </c>
      <c r="H69" s="219">
        <f t="shared" ref="H69:H71" si="62">+F69+G69</f>
        <v>0</v>
      </c>
      <c r="I69" s="223"/>
      <c r="J69" s="223"/>
      <c r="K69" s="222" t="str">
        <f t="shared" ref="K69:K72" si="63">IF((SUM(I69:J69)-G69)=0,"OK","Revisar")</f>
        <v>OK</v>
      </c>
      <c r="L69" s="177"/>
      <c r="M69" s="177"/>
      <c r="N69" s="215"/>
      <c r="O69" s="215"/>
      <c r="P69" s="215"/>
      <c r="Q69" s="215"/>
      <c r="R69" s="215"/>
      <c r="S69" s="215"/>
      <c r="T69" s="215"/>
      <c r="U69" s="215"/>
      <c r="V69" s="215"/>
      <c r="W69" s="215"/>
      <c r="X69" s="215"/>
      <c r="Y69" s="215"/>
      <c r="Z69" s="215"/>
      <c r="AA69" s="215"/>
      <c r="AB69" s="215"/>
      <c r="AC69" s="215"/>
    </row>
    <row r="70" spans="1:29" ht="12.75" customHeight="1">
      <c r="A70" s="85"/>
      <c r="B70" s="177"/>
      <c r="C70" s="227"/>
      <c r="D70" s="227"/>
      <c r="E70" s="227"/>
      <c r="F70" s="219">
        <f t="shared" ref="F70:G70" si="64">C70*12</f>
        <v>0</v>
      </c>
      <c r="G70" s="219">
        <f t="shared" si="64"/>
        <v>0</v>
      </c>
      <c r="H70" s="219">
        <f t="shared" si="62"/>
        <v>0</v>
      </c>
      <c r="I70" s="219"/>
      <c r="J70" s="219"/>
      <c r="K70" s="222" t="str">
        <f t="shared" si="63"/>
        <v>OK</v>
      </c>
      <c r="L70" s="177"/>
      <c r="M70" s="177"/>
      <c r="N70" s="215"/>
      <c r="O70" s="215"/>
      <c r="P70" s="215"/>
      <c r="Q70" s="215"/>
      <c r="R70" s="215"/>
      <c r="S70" s="215"/>
      <c r="T70" s="215"/>
      <c r="U70" s="215"/>
      <c r="V70" s="215"/>
      <c r="W70" s="215"/>
      <c r="X70" s="215"/>
      <c r="Y70" s="215"/>
      <c r="Z70" s="215"/>
      <c r="AA70" s="215"/>
      <c r="AB70" s="215"/>
      <c r="AC70" s="215"/>
    </row>
    <row r="71" spans="1:29" ht="12.75" customHeight="1">
      <c r="A71" s="85"/>
      <c r="B71" s="177"/>
      <c r="C71" s="227"/>
      <c r="D71" s="227"/>
      <c r="E71" s="227"/>
      <c r="F71" s="219">
        <f t="shared" ref="F71:G71" si="65">C71*12</f>
        <v>0</v>
      </c>
      <c r="G71" s="219">
        <f t="shared" si="65"/>
        <v>0</v>
      </c>
      <c r="H71" s="219">
        <f t="shared" si="62"/>
        <v>0</v>
      </c>
      <c r="I71" s="219"/>
      <c r="J71" s="219"/>
      <c r="K71" s="222" t="str">
        <f t="shared" si="63"/>
        <v>OK</v>
      </c>
      <c r="L71" s="177"/>
      <c r="M71" s="177"/>
      <c r="N71" s="215"/>
      <c r="O71" s="215"/>
      <c r="P71" s="215"/>
      <c r="Q71" s="215"/>
      <c r="R71" s="215"/>
      <c r="S71" s="215"/>
      <c r="T71" s="215"/>
      <c r="U71" s="215"/>
      <c r="V71" s="215"/>
      <c r="W71" s="215"/>
      <c r="X71" s="215"/>
      <c r="Y71" s="215"/>
      <c r="Z71" s="215"/>
      <c r="AA71" s="215"/>
      <c r="AB71" s="215"/>
      <c r="AC71" s="215"/>
    </row>
    <row r="72" spans="1:29" ht="12.75" customHeight="1">
      <c r="A72" s="85"/>
      <c r="B72" s="224" t="s">
        <v>130</v>
      </c>
      <c r="C72" s="224">
        <f t="shared" ref="C72:D72" si="66">SUM(C69:C71)</f>
        <v>0</v>
      </c>
      <c r="D72" s="224">
        <f t="shared" si="66"/>
        <v>0</v>
      </c>
      <c r="E72" s="224"/>
      <c r="F72" s="225">
        <f t="shared" ref="F72:J72" si="67">SUM(F69:F71)</f>
        <v>0</v>
      </c>
      <c r="G72" s="225">
        <f t="shared" si="67"/>
        <v>0</v>
      </c>
      <c r="H72" s="225">
        <f t="shared" si="67"/>
        <v>0</v>
      </c>
      <c r="I72" s="224">
        <f t="shared" si="67"/>
        <v>0</v>
      </c>
      <c r="J72" s="224">
        <f t="shared" si="67"/>
        <v>0</v>
      </c>
      <c r="K72" s="226" t="str">
        <f t="shared" si="63"/>
        <v>OK</v>
      </c>
      <c r="L72" s="215"/>
      <c r="M72" s="215"/>
      <c r="N72" s="215"/>
      <c r="O72" s="215"/>
      <c r="P72" s="215"/>
      <c r="Q72" s="215"/>
      <c r="R72" s="215"/>
      <c r="S72" s="215"/>
      <c r="T72" s="215"/>
      <c r="U72" s="215"/>
      <c r="V72" s="215"/>
      <c r="W72" s="215"/>
      <c r="X72" s="215"/>
      <c r="Y72" s="215"/>
      <c r="Z72" s="215"/>
      <c r="AA72" s="215"/>
      <c r="AB72" s="215"/>
      <c r="AC72" s="215"/>
    </row>
    <row r="73" spans="1:29" ht="24" customHeight="1">
      <c r="A73" s="85"/>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row>
    <row r="74" spans="1:29" ht="43.5" customHeight="1">
      <c r="A74" s="85"/>
      <c r="B74" s="380" t="s">
        <v>189</v>
      </c>
      <c r="C74" s="379" t="s">
        <v>190</v>
      </c>
      <c r="D74" s="379" t="s">
        <v>191</v>
      </c>
      <c r="E74" s="379" t="s">
        <v>160</v>
      </c>
      <c r="F74" s="379" t="s">
        <v>151</v>
      </c>
      <c r="G74" s="379" t="s">
        <v>152</v>
      </c>
      <c r="H74" s="379" t="s">
        <v>153</v>
      </c>
      <c r="I74" s="323" t="s">
        <v>4</v>
      </c>
      <c r="J74" s="304"/>
      <c r="K74" s="96" t="s">
        <v>75</v>
      </c>
      <c r="L74" s="215"/>
      <c r="M74" s="215"/>
      <c r="N74" s="215"/>
      <c r="O74" s="215"/>
      <c r="P74" s="215"/>
      <c r="Q74" s="215"/>
      <c r="R74" s="215"/>
      <c r="S74" s="215"/>
      <c r="T74" s="215"/>
      <c r="U74" s="215"/>
      <c r="V74" s="215"/>
      <c r="W74" s="215"/>
      <c r="X74" s="215"/>
      <c r="Y74" s="215"/>
      <c r="Z74" s="215"/>
      <c r="AA74" s="215"/>
      <c r="AB74" s="215"/>
      <c r="AC74" s="215"/>
    </row>
    <row r="75" spans="1:29" ht="12.75" customHeight="1">
      <c r="A75" s="85"/>
      <c r="B75" s="278"/>
      <c r="C75" s="278"/>
      <c r="D75" s="278"/>
      <c r="E75" s="278"/>
      <c r="F75" s="278"/>
      <c r="G75" s="278"/>
      <c r="H75" s="278"/>
      <c r="I75" s="96" t="s">
        <v>6</v>
      </c>
      <c r="J75" s="96" t="s">
        <v>7</v>
      </c>
      <c r="K75" s="106" t="s">
        <v>85</v>
      </c>
      <c r="L75" s="215"/>
      <c r="M75" s="215"/>
      <c r="N75" s="215"/>
      <c r="O75" s="215"/>
      <c r="P75" s="215"/>
      <c r="Q75" s="215"/>
      <c r="R75" s="215"/>
      <c r="S75" s="215"/>
      <c r="T75" s="215"/>
      <c r="U75" s="215"/>
      <c r="V75" s="215"/>
      <c r="W75" s="215"/>
      <c r="X75" s="215"/>
      <c r="Y75" s="215"/>
      <c r="Z75" s="215"/>
      <c r="AA75" s="215"/>
      <c r="AB75" s="215"/>
      <c r="AC75" s="215"/>
    </row>
    <row r="76" spans="1:29" ht="12.75" customHeight="1">
      <c r="A76" s="85"/>
      <c r="B76" s="177"/>
      <c r="C76" s="219"/>
      <c r="D76" s="219"/>
      <c r="E76" s="219"/>
      <c r="F76" s="219">
        <f t="shared" ref="F76:G76" si="68">C76*12</f>
        <v>0</v>
      </c>
      <c r="G76" s="219">
        <f t="shared" si="68"/>
        <v>0</v>
      </c>
      <c r="H76" s="219">
        <f t="shared" ref="H76:H78" si="69">+F76+G76</f>
        <v>0</v>
      </c>
      <c r="I76" s="223"/>
      <c r="J76" s="223"/>
      <c r="K76" s="222" t="str">
        <f t="shared" ref="K76:K79" si="70">IF((SUM(I76:J76)-G76)=0,"OK","Revisar")</f>
        <v>OK</v>
      </c>
      <c r="L76" s="215"/>
      <c r="M76" s="215"/>
      <c r="N76" s="215"/>
      <c r="O76" s="215"/>
      <c r="P76" s="215"/>
      <c r="Q76" s="215"/>
      <c r="R76" s="215"/>
      <c r="S76" s="215"/>
      <c r="T76" s="215"/>
      <c r="U76" s="215"/>
      <c r="V76" s="215"/>
      <c r="W76" s="215"/>
      <c r="X76" s="215"/>
      <c r="Y76" s="215"/>
      <c r="Z76" s="215"/>
      <c r="AA76" s="215"/>
      <c r="AB76" s="215"/>
      <c r="AC76" s="215"/>
    </row>
    <row r="77" spans="1:29" ht="12.75" customHeight="1">
      <c r="A77" s="85"/>
      <c r="B77" s="177"/>
      <c r="C77" s="219"/>
      <c r="D77" s="219"/>
      <c r="E77" s="219"/>
      <c r="F77" s="219">
        <f t="shared" ref="F77:G77" si="71">C77*12</f>
        <v>0</v>
      </c>
      <c r="G77" s="219">
        <f t="shared" si="71"/>
        <v>0</v>
      </c>
      <c r="H77" s="219">
        <f t="shared" si="69"/>
        <v>0</v>
      </c>
      <c r="I77" s="219"/>
      <c r="J77" s="219"/>
      <c r="K77" s="222" t="str">
        <f t="shared" si="70"/>
        <v>OK</v>
      </c>
      <c r="L77" s="215"/>
      <c r="M77" s="215"/>
      <c r="N77" s="215"/>
      <c r="O77" s="215"/>
      <c r="P77" s="215"/>
      <c r="Q77" s="215"/>
      <c r="R77" s="215"/>
      <c r="S77" s="215"/>
      <c r="T77" s="215"/>
      <c r="U77" s="215"/>
      <c r="V77" s="215"/>
      <c r="W77" s="215"/>
      <c r="X77" s="215"/>
      <c r="Y77" s="215"/>
      <c r="Z77" s="215"/>
      <c r="AA77" s="215"/>
      <c r="AB77" s="215"/>
      <c r="AC77" s="215"/>
    </row>
    <row r="78" spans="1:29" ht="12.75" customHeight="1">
      <c r="A78" s="85"/>
      <c r="B78" s="177"/>
      <c r="C78" s="219"/>
      <c r="D78" s="219"/>
      <c r="E78" s="219"/>
      <c r="F78" s="219">
        <f t="shared" ref="F78:G78" si="72">C78*12</f>
        <v>0</v>
      </c>
      <c r="G78" s="219">
        <f t="shared" si="72"/>
        <v>0</v>
      </c>
      <c r="H78" s="219">
        <f t="shared" si="69"/>
        <v>0</v>
      </c>
      <c r="I78" s="219"/>
      <c r="J78" s="219"/>
      <c r="K78" s="222" t="str">
        <f t="shared" si="70"/>
        <v>OK</v>
      </c>
      <c r="L78" s="215"/>
      <c r="M78" s="215"/>
      <c r="N78" s="215"/>
      <c r="O78" s="215"/>
      <c r="P78" s="215"/>
      <c r="Q78" s="215"/>
      <c r="R78" s="215"/>
      <c r="S78" s="215"/>
      <c r="T78" s="215"/>
      <c r="U78" s="215"/>
      <c r="V78" s="215"/>
      <c r="W78" s="215"/>
      <c r="X78" s="215"/>
      <c r="Y78" s="215"/>
      <c r="Z78" s="215"/>
      <c r="AA78" s="215"/>
      <c r="AB78" s="215"/>
      <c r="AC78" s="215"/>
    </row>
    <row r="79" spans="1:29" ht="12.75" customHeight="1">
      <c r="A79" s="85"/>
      <c r="B79" s="224" t="s">
        <v>130</v>
      </c>
      <c r="C79" s="224">
        <f t="shared" ref="C79:D79" si="73">SUM(C76:C78)</f>
        <v>0</v>
      </c>
      <c r="D79" s="224">
        <f t="shared" si="73"/>
        <v>0</v>
      </c>
      <c r="E79" s="224"/>
      <c r="F79" s="225">
        <f t="shared" ref="F79:J79" si="74">SUM(F76:F78)</f>
        <v>0</v>
      </c>
      <c r="G79" s="225">
        <f t="shared" si="74"/>
        <v>0</v>
      </c>
      <c r="H79" s="225">
        <f t="shared" si="74"/>
        <v>0</v>
      </c>
      <c r="I79" s="224">
        <f t="shared" si="74"/>
        <v>0</v>
      </c>
      <c r="J79" s="224">
        <f t="shared" si="74"/>
        <v>0</v>
      </c>
      <c r="K79" s="226" t="str">
        <f t="shared" si="70"/>
        <v>OK</v>
      </c>
      <c r="L79" s="215"/>
      <c r="M79" s="215"/>
      <c r="N79" s="215"/>
      <c r="O79" s="215"/>
      <c r="P79" s="215"/>
      <c r="Q79" s="215"/>
      <c r="R79" s="215"/>
      <c r="S79" s="215"/>
      <c r="T79" s="215"/>
      <c r="U79" s="215"/>
      <c r="V79" s="215"/>
      <c r="W79" s="215"/>
      <c r="X79" s="215"/>
      <c r="Y79" s="215"/>
      <c r="Z79" s="215"/>
      <c r="AA79" s="215"/>
      <c r="AB79" s="215"/>
      <c r="AC79" s="215"/>
    </row>
    <row r="80" spans="1:29" ht="12.75" customHeight="1">
      <c r="A80" s="85"/>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row>
    <row r="81" spans="1:29" ht="60.75" customHeight="1">
      <c r="A81" s="85"/>
      <c r="B81" s="381" t="s">
        <v>192</v>
      </c>
      <c r="C81" s="379" t="s">
        <v>193</v>
      </c>
      <c r="D81" s="379" t="s">
        <v>194</v>
      </c>
      <c r="E81" s="379" t="s">
        <v>160</v>
      </c>
      <c r="F81" s="379" t="s">
        <v>151</v>
      </c>
      <c r="G81" s="379" t="s">
        <v>152</v>
      </c>
      <c r="H81" s="379" t="s">
        <v>153</v>
      </c>
      <c r="I81" s="323" t="s">
        <v>4</v>
      </c>
      <c r="J81" s="304"/>
      <c r="K81" s="96" t="s">
        <v>75</v>
      </c>
      <c r="L81" s="215"/>
      <c r="M81" s="215"/>
      <c r="N81" s="215"/>
      <c r="O81" s="215"/>
      <c r="P81" s="215"/>
      <c r="Q81" s="215"/>
      <c r="R81" s="215"/>
      <c r="S81" s="215"/>
      <c r="T81" s="215"/>
      <c r="U81" s="215"/>
      <c r="V81" s="215"/>
      <c r="W81" s="215"/>
      <c r="X81" s="215"/>
      <c r="Y81" s="215"/>
      <c r="Z81" s="215"/>
      <c r="AA81" s="215"/>
      <c r="AB81" s="215"/>
      <c r="AC81" s="215"/>
    </row>
    <row r="82" spans="1:29" ht="60.75" customHeight="1">
      <c r="A82" s="85"/>
      <c r="B82" s="278"/>
      <c r="C82" s="278"/>
      <c r="D82" s="278"/>
      <c r="E82" s="278"/>
      <c r="F82" s="278"/>
      <c r="G82" s="278"/>
      <c r="H82" s="278"/>
      <c r="I82" s="96" t="s">
        <v>6</v>
      </c>
      <c r="J82" s="96" t="s">
        <v>7</v>
      </c>
      <c r="K82" s="106" t="s">
        <v>85</v>
      </c>
      <c r="L82" s="215"/>
      <c r="M82" s="215"/>
      <c r="N82" s="215"/>
      <c r="O82" s="215"/>
      <c r="P82" s="215"/>
      <c r="Q82" s="215"/>
      <c r="R82" s="215"/>
      <c r="S82" s="215"/>
      <c r="T82" s="215"/>
      <c r="U82" s="215"/>
      <c r="V82" s="215"/>
      <c r="W82" s="215"/>
      <c r="X82" s="215"/>
      <c r="Y82" s="215"/>
      <c r="Z82" s="215"/>
      <c r="AA82" s="215"/>
      <c r="AB82" s="215"/>
      <c r="AC82" s="215"/>
    </row>
    <row r="83" spans="1:29" ht="12.75" customHeight="1">
      <c r="A83" s="85"/>
      <c r="B83" s="177"/>
      <c r="C83" s="219"/>
      <c r="D83" s="219"/>
      <c r="E83" s="219"/>
      <c r="F83" s="219">
        <f t="shared" ref="F83:G83" si="75">C83*12</f>
        <v>0</v>
      </c>
      <c r="G83" s="219">
        <f t="shared" si="75"/>
        <v>0</v>
      </c>
      <c r="H83" s="219">
        <f t="shared" ref="H83:H85" si="76">+F83+G83</f>
        <v>0</v>
      </c>
      <c r="I83" s="223"/>
      <c r="J83" s="223"/>
      <c r="K83" s="222" t="str">
        <f t="shared" ref="K83:K86" si="77">IF((SUM(I83:J83)-G83)=0,"OK","Revisar")</f>
        <v>OK</v>
      </c>
      <c r="L83" s="215"/>
      <c r="M83" s="215"/>
      <c r="N83" s="215"/>
      <c r="O83" s="215"/>
      <c r="P83" s="215"/>
      <c r="Q83" s="215"/>
      <c r="R83" s="215"/>
      <c r="S83" s="215"/>
      <c r="T83" s="215"/>
      <c r="U83" s="215"/>
      <c r="V83" s="215"/>
      <c r="W83" s="215"/>
      <c r="X83" s="215"/>
      <c r="Y83" s="215"/>
      <c r="Z83" s="215"/>
      <c r="AA83" s="215"/>
      <c r="AB83" s="215"/>
      <c r="AC83" s="215"/>
    </row>
    <row r="84" spans="1:29" ht="12.75" customHeight="1">
      <c r="A84" s="85"/>
      <c r="B84" s="177"/>
      <c r="C84" s="219"/>
      <c r="D84" s="219"/>
      <c r="E84" s="219"/>
      <c r="F84" s="219">
        <f t="shared" ref="F84:G84" si="78">C84*12</f>
        <v>0</v>
      </c>
      <c r="G84" s="219">
        <f t="shared" si="78"/>
        <v>0</v>
      </c>
      <c r="H84" s="219">
        <f t="shared" si="76"/>
        <v>0</v>
      </c>
      <c r="I84" s="219"/>
      <c r="J84" s="219"/>
      <c r="K84" s="222" t="str">
        <f t="shared" si="77"/>
        <v>OK</v>
      </c>
      <c r="L84" s="215"/>
      <c r="M84" s="215"/>
      <c r="N84" s="215"/>
      <c r="O84" s="215"/>
      <c r="P84" s="215"/>
      <c r="Q84" s="215"/>
      <c r="R84" s="215"/>
      <c r="S84" s="215"/>
      <c r="T84" s="215"/>
      <c r="U84" s="215"/>
      <c r="V84" s="215"/>
      <c r="W84" s="215"/>
      <c r="X84" s="215"/>
      <c r="Y84" s="215"/>
      <c r="Z84" s="215"/>
      <c r="AA84" s="215"/>
      <c r="AB84" s="215"/>
      <c r="AC84" s="215"/>
    </row>
    <row r="85" spans="1:29" ht="12.75" customHeight="1">
      <c r="A85" s="85"/>
      <c r="B85" s="177"/>
      <c r="C85" s="219"/>
      <c r="D85" s="219"/>
      <c r="E85" s="219"/>
      <c r="F85" s="219">
        <f t="shared" ref="F85:G85" si="79">C85*12</f>
        <v>0</v>
      </c>
      <c r="G85" s="219">
        <f t="shared" si="79"/>
        <v>0</v>
      </c>
      <c r="H85" s="219">
        <f t="shared" si="76"/>
        <v>0</v>
      </c>
      <c r="I85" s="219"/>
      <c r="J85" s="219"/>
      <c r="K85" s="222" t="str">
        <f t="shared" si="77"/>
        <v>OK</v>
      </c>
      <c r="L85" s="215"/>
      <c r="M85" s="215"/>
      <c r="N85" s="215"/>
      <c r="O85" s="215"/>
      <c r="P85" s="215"/>
      <c r="Q85" s="215"/>
      <c r="R85" s="215"/>
      <c r="S85" s="215"/>
      <c r="T85" s="215"/>
      <c r="U85" s="215"/>
      <c r="V85" s="215"/>
      <c r="W85" s="215"/>
      <c r="X85" s="215"/>
      <c r="Y85" s="215"/>
      <c r="Z85" s="215"/>
      <c r="AA85" s="215"/>
      <c r="AB85" s="215"/>
      <c r="AC85" s="215"/>
    </row>
    <row r="86" spans="1:29" ht="12.75" customHeight="1">
      <c r="A86" s="85"/>
      <c r="B86" s="224" t="s">
        <v>130</v>
      </c>
      <c r="C86" s="224">
        <f t="shared" ref="C86:D86" si="80">SUM(C83:C85)</f>
        <v>0</v>
      </c>
      <c r="D86" s="224">
        <f t="shared" si="80"/>
        <v>0</v>
      </c>
      <c r="E86" s="224"/>
      <c r="F86" s="225">
        <f t="shared" ref="F86:J86" si="81">SUM(F83:F85)</f>
        <v>0</v>
      </c>
      <c r="G86" s="225">
        <f t="shared" si="81"/>
        <v>0</v>
      </c>
      <c r="H86" s="225">
        <f t="shared" si="81"/>
        <v>0</v>
      </c>
      <c r="I86" s="224">
        <f t="shared" si="81"/>
        <v>0</v>
      </c>
      <c r="J86" s="224">
        <f t="shared" si="81"/>
        <v>0</v>
      </c>
      <c r="K86" s="226" t="str">
        <f t="shared" si="77"/>
        <v>OK</v>
      </c>
      <c r="L86" s="215"/>
      <c r="M86" s="215"/>
      <c r="N86" s="215"/>
      <c r="O86" s="215"/>
      <c r="P86" s="215"/>
      <c r="Q86" s="215"/>
      <c r="R86" s="215"/>
      <c r="S86" s="215"/>
      <c r="T86" s="215"/>
      <c r="U86" s="215"/>
      <c r="V86" s="215"/>
      <c r="W86" s="215"/>
      <c r="X86" s="215"/>
      <c r="Y86" s="215"/>
      <c r="Z86" s="215"/>
      <c r="AA86" s="215"/>
      <c r="AB86" s="215"/>
      <c r="AC86" s="215"/>
    </row>
    <row r="87" spans="1:29" ht="12.75" customHeight="1">
      <c r="A87" s="85"/>
      <c r="B87" s="215"/>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row>
    <row r="88" spans="1:29" ht="41.25" customHeight="1">
      <c r="A88" s="85"/>
      <c r="B88" s="381" t="s">
        <v>195</v>
      </c>
      <c r="C88" s="379" t="s">
        <v>196</v>
      </c>
      <c r="D88" s="379" t="s">
        <v>197</v>
      </c>
      <c r="E88" s="379" t="s">
        <v>160</v>
      </c>
      <c r="F88" s="379" t="s">
        <v>151</v>
      </c>
      <c r="G88" s="379" t="s">
        <v>152</v>
      </c>
      <c r="H88" s="379" t="s">
        <v>153</v>
      </c>
      <c r="I88" s="323" t="s">
        <v>4</v>
      </c>
      <c r="J88" s="304"/>
      <c r="K88" s="96" t="s">
        <v>75</v>
      </c>
      <c r="L88" s="215"/>
      <c r="M88" s="215"/>
      <c r="N88" s="215"/>
      <c r="O88" s="215"/>
      <c r="P88" s="215"/>
      <c r="Q88" s="215"/>
      <c r="R88" s="215"/>
      <c r="S88" s="215"/>
      <c r="T88" s="215"/>
      <c r="U88" s="215"/>
      <c r="V88" s="215"/>
      <c r="W88" s="215"/>
      <c r="X88" s="215"/>
      <c r="Y88" s="215"/>
      <c r="Z88" s="215"/>
      <c r="AA88" s="215"/>
      <c r="AB88" s="215"/>
      <c r="AC88" s="215"/>
    </row>
    <row r="89" spans="1:29" ht="20.25" customHeight="1">
      <c r="A89" s="85"/>
      <c r="B89" s="278"/>
      <c r="C89" s="278"/>
      <c r="D89" s="278"/>
      <c r="E89" s="278"/>
      <c r="F89" s="278"/>
      <c r="G89" s="278"/>
      <c r="H89" s="278"/>
      <c r="I89" s="96" t="s">
        <v>6</v>
      </c>
      <c r="J89" s="96" t="s">
        <v>7</v>
      </c>
      <c r="K89" s="106" t="s">
        <v>85</v>
      </c>
      <c r="L89" s="215"/>
      <c r="M89" s="215"/>
      <c r="N89" s="215"/>
      <c r="O89" s="215"/>
      <c r="P89" s="215"/>
      <c r="Q89" s="215"/>
      <c r="R89" s="215"/>
      <c r="S89" s="215"/>
      <c r="T89" s="215"/>
      <c r="U89" s="215"/>
      <c r="V89" s="215"/>
      <c r="W89" s="215"/>
      <c r="X89" s="215"/>
      <c r="Y89" s="215"/>
      <c r="Z89" s="215"/>
      <c r="AA89" s="215"/>
      <c r="AB89" s="215"/>
      <c r="AC89" s="215"/>
    </row>
    <row r="90" spans="1:29" ht="12.75" customHeight="1">
      <c r="A90" s="85"/>
      <c r="B90" s="177"/>
      <c r="C90" s="219"/>
      <c r="D90" s="219"/>
      <c r="E90" s="219"/>
      <c r="F90" s="219">
        <f t="shared" ref="F90:G90" si="82">C90*12</f>
        <v>0</v>
      </c>
      <c r="G90" s="219">
        <f t="shared" si="82"/>
        <v>0</v>
      </c>
      <c r="H90" s="219">
        <f t="shared" ref="H90:H92" si="83">+F90+G90</f>
        <v>0</v>
      </c>
      <c r="I90" s="223"/>
      <c r="J90" s="223"/>
      <c r="K90" s="222" t="str">
        <f t="shared" ref="K90:K93" si="84">IF((SUM(I90:J90)-G90)=0,"OK","Revisar")</f>
        <v>OK</v>
      </c>
      <c r="L90" s="215"/>
      <c r="M90" s="215"/>
      <c r="N90" s="215"/>
      <c r="O90" s="215"/>
      <c r="P90" s="215"/>
      <c r="Q90" s="215"/>
      <c r="R90" s="215"/>
      <c r="S90" s="215"/>
      <c r="T90" s="215"/>
      <c r="U90" s="215"/>
      <c r="V90" s="215"/>
      <c r="W90" s="215"/>
      <c r="X90" s="215"/>
      <c r="Y90" s="215"/>
      <c r="Z90" s="215"/>
      <c r="AA90" s="215"/>
      <c r="AB90" s="215"/>
      <c r="AC90" s="215"/>
    </row>
    <row r="91" spans="1:29" ht="12.75" customHeight="1">
      <c r="A91" s="85"/>
      <c r="B91" s="177"/>
      <c r="C91" s="219"/>
      <c r="D91" s="219"/>
      <c r="E91" s="219"/>
      <c r="F91" s="219">
        <f t="shared" ref="F91:G91" si="85">C91*12</f>
        <v>0</v>
      </c>
      <c r="G91" s="219">
        <f t="shared" si="85"/>
        <v>0</v>
      </c>
      <c r="H91" s="219">
        <f t="shared" si="83"/>
        <v>0</v>
      </c>
      <c r="I91" s="219"/>
      <c r="J91" s="219"/>
      <c r="K91" s="222" t="str">
        <f t="shared" si="84"/>
        <v>OK</v>
      </c>
      <c r="L91" s="215"/>
      <c r="M91" s="215"/>
      <c r="N91" s="215"/>
      <c r="O91" s="215"/>
      <c r="P91" s="215"/>
      <c r="Q91" s="215"/>
      <c r="R91" s="215"/>
      <c r="S91" s="215"/>
      <c r="T91" s="215"/>
      <c r="U91" s="215"/>
      <c r="V91" s="215"/>
      <c r="W91" s="215"/>
      <c r="X91" s="215"/>
      <c r="Y91" s="215"/>
      <c r="Z91" s="215"/>
      <c r="AA91" s="215"/>
      <c r="AB91" s="215"/>
      <c r="AC91" s="215"/>
    </row>
    <row r="92" spans="1:29" ht="12.75" customHeight="1">
      <c r="A92" s="85"/>
      <c r="B92" s="177"/>
      <c r="C92" s="219"/>
      <c r="D92" s="219"/>
      <c r="E92" s="219"/>
      <c r="F92" s="219">
        <f t="shared" ref="F92:G92" si="86">C92*12</f>
        <v>0</v>
      </c>
      <c r="G92" s="219">
        <f t="shared" si="86"/>
        <v>0</v>
      </c>
      <c r="H92" s="219">
        <f t="shared" si="83"/>
        <v>0</v>
      </c>
      <c r="I92" s="219"/>
      <c r="J92" s="219"/>
      <c r="K92" s="222" t="str">
        <f t="shared" si="84"/>
        <v>OK</v>
      </c>
      <c r="L92" s="215"/>
      <c r="M92" s="215"/>
      <c r="N92" s="215"/>
      <c r="O92" s="215"/>
      <c r="P92" s="215"/>
      <c r="Q92" s="215"/>
      <c r="R92" s="215"/>
      <c r="S92" s="215"/>
      <c r="T92" s="215"/>
      <c r="U92" s="215"/>
      <c r="V92" s="215"/>
      <c r="W92" s="215"/>
      <c r="X92" s="215"/>
      <c r="Y92" s="215"/>
      <c r="Z92" s="215"/>
      <c r="AA92" s="215"/>
      <c r="AB92" s="215"/>
      <c r="AC92" s="215"/>
    </row>
    <row r="93" spans="1:29" ht="12.75" customHeight="1">
      <c r="A93" s="85"/>
      <c r="B93" s="224" t="s">
        <v>130</v>
      </c>
      <c r="C93" s="224">
        <f t="shared" ref="C93:D93" si="87">SUM(C90:C92)</f>
        <v>0</v>
      </c>
      <c r="D93" s="224">
        <f t="shared" si="87"/>
        <v>0</v>
      </c>
      <c r="E93" s="224"/>
      <c r="F93" s="225">
        <f t="shared" ref="F93:J93" si="88">SUM(F90:F92)</f>
        <v>0</v>
      </c>
      <c r="G93" s="225">
        <f t="shared" si="88"/>
        <v>0</v>
      </c>
      <c r="H93" s="225">
        <f t="shared" si="88"/>
        <v>0</v>
      </c>
      <c r="I93" s="224">
        <f t="shared" si="88"/>
        <v>0</v>
      </c>
      <c r="J93" s="224">
        <f t="shared" si="88"/>
        <v>0</v>
      </c>
      <c r="K93" s="226" t="str">
        <f t="shared" si="84"/>
        <v>OK</v>
      </c>
      <c r="L93" s="215"/>
      <c r="M93" s="215"/>
      <c r="N93" s="215"/>
      <c r="O93" s="215"/>
      <c r="P93" s="215"/>
      <c r="Q93" s="215"/>
      <c r="R93" s="215"/>
      <c r="S93" s="215"/>
      <c r="T93" s="215"/>
      <c r="U93" s="215"/>
      <c r="V93" s="215"/>
      <c r="W93" s="215"/>
      <c r="X93" s="215"/>
      <c r="Y93" s="215"/>
      <c r="Z93" s="215"/>
      <c r="AA93" s="215"/>
      <c r="AB93" s="215"/>
      <c r="AC93" s="215"/>
    </row>
    <row r="94" spans="1:29" ht="12.75" customHeight="1">
      <c r="A94" s="85"/>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row>
    <row r="95" spans="1:29" ht="36.75" customHeight="1">
      <c r="A95" s="85"/>
      <c r="B95" s="380" t="s">
        <v>198</v>
      </c>
      <c r="C95" s="379" t="s">
        <v>199</v>
      </c>
      <c r="D95" s="379" t="s">
        <v>200</v>
      </c>
      <c r="E95" s="379" t="s">
        <v>160</v>
      </c>
      <c r="F95" s="379" t="s">
        <v>151</v>
      </c>
      <c r="G95" s="379" t="s">
        <v>152</v>
      </c>
      <c r="H95" s="379" t="s">
        <v>153</v>
      </c>
      <c r="I95" s="323" t="s">
        <v>4</v>
      </c>
      <c r="J95" s="304"/>
      <c r="K95" s="96" t="s">
        <v>75</v>
      </c>
      <c r="L95" s="215"/>
      <c r="M95" s="215"/>
      <c r="N95" s="215"/>
      <c r="O95" s="215"/>
      <c r="P95" s="215"/>
      <c r="Q95" s="215"/>
      <c r="R95" s="215"/>
      <c r="S95" s="215"/>
      <c r="T95" s="215"/>
      <c r="U95" s="215"/>
      <c r="V95" s="215"/>
      <c r="W95" s="215"/>
      <c r="X95" s="215"/>
      <c r="Y95" s="215"/>
      <c r="Z95" s="215"/>
      <c r="AA95" s="215"/>
      <c r="AB95" s="215"/>
      <c r="AC95" s="215"/>
    </row>
    <row r="96" spans="1:29" ht="36.75" customHeight="1">
      <c r="A96" s="85"/>
      <c r="B96" s="278"/>
      <c r="C96" s="278"/>
      <c r="D96" s="278"/>
      <c r="E96" s="278"/>
      <c r="F96" s="278"/>
      <c r="G96" s="278"/>
      <c r="H96" s="278"/>
      <c r="I96" s="96" t="s">
        <v>6</v>
      </c>
      <c r="J96" s="96" t="s">
        <v>7</v>
      </c>
      <c r="K96" s="106" t="s">
        <v>85</v>
      </c>
      <c r="L96" s="215"/>
      <c r="M96" s="215"/>
      <c r="N96" s="215"/>
      <c r="O96" s="215"/>
      <c r="P96" s="215"/>
      <c r="Q96" s="215"/>
      <c r="R96" s="215"/>
      <c r="S96" s="215"/>
      <c r="T96" s="215"/>
      <c r="U96" s="215"/>
      <c r="V96" s="215"/>
      <c r="W96" s="215"/>
      <c r="X96" s="215"/>
      <c r="Y96" s="215"/>
      <c r="Z96" s="215"/>
      <c r="AA96" s="215"/>
      <c r="AB96" s="215"/>
      <c r="AC96" s="215"/>
    </row>
    <row r="97" spans="1:29" ht="12.75" customHeight="1">
      <c r="A97" s="85"/>
      <c r="B97" s="177"/>
      <c r="C97" s="219"/>
      <c r="D97" s="219"/>
      <c r="E97" s="219"/>
      <c r="F97" s="219">
        <f t="shared" ref="F97:G97" si="89">C97*12</f>
        <v>0</v>
      </c>
      <c r="G97" s="219">
        <f t="shared" si="89"/>
        <v>0</v>
      </c>
      <c r="H97" s="219">
        <f t="shared" ref="H97:H99" si="90">+F97+G97</f>
        <v>0</v>
      </c>
      <c r="I97" s="223"/>
      <c r="J97" s="223"/>
      <c r="K97" s="222" t="str">
        <f t="shared" ref="K97:K100" si="91">IF((SUM(I97:J97)-G97)=0,"OK","Revisar")</f>
        <v>OK</v>
      </c>
      <c r="L97" s="215"/>
      <c r="M97" s="215"/>
      <c r="N97" s="215"/>
      <c r="O97" s="215"/>
      <c r="P97" s="215"/>
      <c r="Q97" s="215"/>
      <c r="R97" s="215"/>
      <c r="S97" s="215"/>
      <c r="T97" s="215"/>
      <c r="U97" s="215"/>
      <c r="V97" s="215"/>
      <c r="W97" s="215"/>
      <c r="X97" s="215"/>
      <c r="Y97" s="215"/>
      <c r="Z97" s="215"/>
      <c r="AA97" s="215"/>
      <c r="AB97" s="215"/>
      <c r="AC97" s="215"/>
    </row>
    <row r="98" spans="1:29" ht="12.75" customHeight="1">
      <c r="A98" s="85"/>
      <c r="B98" s="177"/>
      <c r="C98" s="219"/>
      <c r="D98" s="219"/>
      <c r="E98" s="219"/>
      <c r="F98" s="219">
        <f t="shared" ref="F98:G98" si="92">C98*12</f>
        <v>0</v>
      </c>
      <c r="G98" s="219">
        <f t="shared" si="92"/>
        <v>0</v>
      </c>
      <c r="H98" s="219">
        <f t="shared" si="90"/>
        <v>0</v>
      </c>
      <c r="I98" s="219"/>
      <c r="J98" s="219"/>
      <c r="K98" s="222" t="str">
        <f t="shared" si="91"/>
        <v>OK</v>
      </c>
      <c r="L98" s="215"/>
      <c r="M98" s="215"/>
      <c r="N98" s="215"/>
      <c r="O98" s="215"/>
      <c r="P98" s="215"/>
      <c r="Q98" s="215"/>
      <c r="R98" s="215"/>
      <c r="S98" s="215"/>
      <c r="T98" s="215"/>
      <c r="U98" s="215"/>
      <c r="V98" s="215"/>
      <c r="W98" s="215"/>
      <c r="X98" s="215"/>
      <c r="Y98" s="215"/>
      <c r="Z98" s="215"/>
      <c r="AA98" s="215"/>
      <c r="AB98" s="215"/>
      <c r="AC98" s="215"/>
    </row>
    <row r="99" spans="1:29" ht="12.75" customHeight="1">
      <c r="A99" s="85"/>
      <c r="B99" s="177"/>
      <c r="C99" s="219"/>
      <c r="D99" s="219"/>
      <c r="E99" s="219"/>
      <c r="F99" s="219">
        <f t="shared" ref="F99:G99" si="93">C99*12</f>
        <v>0</v>
      </c>
      <c r="G99" s="219">
        <f t="shared" si="93"/>
        <v>0</v>
      </c>
      <c r="H99" s="219">
        <f t="shared" si="90"/>
        <v>0</v>
      </c>
      <c r="I99" s="219"/>
      <c r="J99" s="219"/>
      <c r="K99" s="222" t="str">
        <f t="shared" si="91"/>
        <v>OK</v>
      </c>
      <c r="L99" s="215"/>
      <c r="M99" s="215"/>
      <c r="N99" s="215"/>
      <c r="O99" s="215"/>
      <c r="P99" s="215"/>
      <c r="Q99" s="215"/>
      <c r="R99" s="215"/>
      <c r="S99" s="215"/>
      <c r="T99" s="215"/>
      <c r="U99" s="215"/>
      <c r="V99" s="215"/>
      <c r="W99" s="215"/>
      <c r="X99" s="215"/>
      <c r="Y99" s="215"/>
      <c r="Z99" s="215"/>
      <c r="AA99" s="215"/>
      <c r="AB99" s="215"/>
      <c r="AC99" s="215"/>
    </row>
    <row r="100" spans="1:29" ht="12.75" customHeight="1">
      <c r="A100" s="85"/>
      <c r="B100" s="224" t="s">
        <v>130</v>
      </c>
      <c r="C100" s="224">
        <f t="shared" ref="C100:D100" si="94">SUM(C97:C99)</f>
        <v>0</v>
      </c>
      <c r="D100" s="224">
        <f t="shared" si="94"/>
        <v>0</v>
      </c>
      <c r="E100" s="224"/>
      <c r="F100" s="225">
        <f t="shared" ref="F100:J100" si="95">SUM(F97:F99)</f>
        <v>0</v>
      </c>
      <c r="G100" s="225">
        <f t="shared" si="95"/>
        <v>0</v>
      </c>
      <c r="H100" s="225">
        <f t="shared" si="95"/>
        <v>0</v>
      </c>
      <c r="I100" s="224">
        <f t="shared" si="95"/>
        <v>0</v>
      </c>
      <c r="J100" s="224">
        <f t="shared" si="95"/>
        <v>0</v>
      </c>
      <c r="K100" s="226" t="str">
        <f t="shared" si="91"/>
        <v>OK</v>
      </c>
      <c r="L100" s="215"/>
      <c r="M100" s="215"/>
      <c r="N100" s="215"/>
      <c r="O100" s="215"/>
      <c r="P100" s="215"/>
      <c r="Q100" s="215"/>
      <c r="R100" s="215"/>
      <c r="S100" s="215"/>
      <c r="T100" s="215"/>
      <c r="U100" s="215"/>
      <c r="V100" s="215"/>
      <c r="W100" s="215"/>
      <c r="X100" s="215"/>
      <c r="Y100" s="215"/>
      <c r="Z100" s="215"/>
      <c r="AA100" s="215"/>
      <c r="AB100" s="215"/>
      <c r="AC100" s="215"/>
    </row>
    <row r="101" spans="1:29" ht="12.75" customHeight="1">
      <c r="A101" s="85"/>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row>
    <row r="102" spans="1:29" ht="15.75" customHeight="1"/>
    <row r="103" spans="1:29" ht="15.75" customHeight="1"/>
    <row r="104" spans="1:29" ht="15.75" customHeight="1"/>
    <row r="105" spans="1:29" ht="15.75" customHeight="1"/>
    <row r="106" spans="1:29" ht="15.75" customHeight="1"/>
    <row r="107" spans="1:29" ht="15.75" customHeight="1"/>
    <row r="108" spans="1:29" ht="12.75" customHeight="1">
      <c r="A108" s="85"/>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row>
    <row r="109" spans="1:29" ht="12.75" customHeight="1">
      <c r="A109" s="85"/>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row>
    <row r="110" spans="1:29" ht="12.75" customHeight="1">
      <c r="A110" s="85"/>
      <c r="B110" s="215"/>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row>
    <row r="111" spans="1:29" ht="12.75" customHeight="1">
      <c r="A111" s="85"/>
      <c r="B111" s="215"/>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row>
    <row r="112" spans="1:29" ht="12.75" customHeight="1">
      <c r="A112" s="85"/>
      <c r="B112" s="215"/>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row>
    <row r="113" spans="1:29" ht="12.75" customHeight="1">
      <c r="A113" s="85"/>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row>
    <row r="114" spans="1:29" ht="12.75" customHeight="1">
      <c r="A114" s="85"/>
      <c r="B114" s="215"/>
      <c r="C114" s="215"/>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row>
    <row r="115" spans="1:29" ht="12.75" customHeight="1">
      <c r="A115" s="85"/>
      <c r="B115" s="215"/>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row>
    <row r="116" spans="1:29" ht="12.75" customHeight="1">
      <c r="A116" s="85"/>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row>
    <row r="117" spans="1:29" ht="12.75" customHeight="1">
      <c r="A117" s="85"/>
      <c r="B117" s="215"/>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row>
    <row r="118" spans="1:29" ht="12.75" customHeight="1">
      <c r="A118" s="85"/>
      <c r="B118" s="215"/>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row>
    <row r="119" spans="1:29" ht="12.75" customHeight="1">
      <c r="A119" s="85"/>
      <c r="B119" s="215"/>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5"/>
      <c r="AC119" s="215"/>
    </row>
    <row r="120" spans="1:29" ht="12.75" customHeight="1">
      <c r="A120" s="85"/>
      <c r="B120" s="215"/>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row>
    <row r="121" spans="1:29" ht="12.75" customHeight="1">
      <c r="A121" s="85"/>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row>
    <row r="122" spans="1:29" ht="12.75" customHeight="1">
      <c r="A122" s="85"/>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row>
    <row r="123" spans="1:29" ht="12.75" customHeight="1">
      <c r="A123" s="85"/>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row>
    <row r="124" spans="1:29" ht="12.75" customHeight="1">
      <c r="A124" s="85"/>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row>
    <row r="125" spans="1:29" ht="12.75" customHeight="1">
      <c r="A125" s="85"/>
      <c r="B125" s="215"/>
      <c r="C125" s="215"/>
      <c r="D125" s="215"/>
      <c r="E125" s="215"/>
      <c r="F125" s="215"/>
      <c r="G125" s="215"/>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row>
    <row r="126" spans="1:29" ht="12.75" customHeight="1">
      <c r="A126" s="85"/>
      <c r="B126" s="215"/>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5"/>
      <c r="AC126" s="215"/>
    </row>
    <row r="127" spans="1:29" ht="12.75" customHeight="1">
      <c r="A127" s="85"/>
      <c r="B127" s="215"/>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c r="AA127" s="215"/>
      <c r="AB127" s="215"/>
      <c r="AC127" s="215"/>
    </row>
    <row r="128" spans="1:29" ht="12.75" customHeight="1">
      <c r="A128" s="85"/>
      <c r="B128" s="215"/>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row>
    <row r="129" spans="1:29" ht="12.75" customHeight="1">
      <c r="A129" s="85"/>
      <c r="B129" s="215"/>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c r="AC129" s="215"/>
    </row>
    <row r="130" spans="1:29" ht="12.75" customHeight="1">
      <c r="A130" s="85"/>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row>
    <row r="131" spans="1:29" ht="12.75" customHeight="1">
      <c r="A131" s="85"/>
      <c r="B131" s="215"/>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row>
    <row r="132" spans="1:29" ht="12.75" customHeight="1">
      <c r="A132" s="85"/>
      <c r="B132" s="215"/>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row>
    <row r="133" spans="1:29" ht="12.75" customHeight="1">
      <c r="A133" s="85"/>
      <c r="B133" s="215"/>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row>
    <row r="134" spans="1:29" ht="12.75" customHeight="1">
      <c r="A134" s="85"/>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row>
    <row r="135" spans="1:29" ht="12.75" customHeight="1">
      <c r="A135" s="85"/>
      <c r="B135" s="215"/>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row>
    <row r="136" spans="1:29" ht="12.75" customHeight="1">
      <c r="A136" s="85"/>
      <c r="B136" s="215"/>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row>
    <row r="137" spans="1:29" ht="12.75" customHeight="1">
      <c r="A137" s="85"/>
      <c r="B137" s="215"/>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row>
    <row r="138" spans="1:29" ht="12.75" customHeight="1">
      <c r="A138" s="85"/>
      <c r="B138" s="215"/>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row>
    <row r="139" spans="1:29" ht="12.75" customHeight="1">
      <c r="A139" s="85"/>
      <c r="B139" s="215"/>
      <c r="C139" s="215"/>
      <c r="D139" s="215"/>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row>
    <row r="140" spans="1:29" ht="12.75" customHeight="1">
      <c r="A140" s="85"/>
      <c r="B140" s="215"/>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row>
    <row r="141" spans="1:29" ht="12.75" customHeight="1">
      <c r="A141" s="85"/>
      <c r="B141" s="215"/>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row>
    <row r="142" spans="1:29" ht="12.75" customHeight="1">
      <c r="A142" s="85"/>
      <c r="B142" s="215"/>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row>
    <row r="143" spans="1:29" ht="12.75" customHeight="1">
      <c r="A143" s="85"/>
      <c r="B143" s="215"/>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row>
    <row r="144" spans="1:29" ht="12.75" customHeight="1">
      <c r="A144" s="85"/>
      <c r="B144" s="215"/>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row>
    <row r="145" spans="1:29" ht="12.75" customHeight="1">
      <c r="A145" s="85"/>
      <c r="B145" s="215"/>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row>
    <row r="146" spans="1:29" ht="12.75" customHeight="1">
      <c r="A146" s="85"/>
      <c r="B146" s="215"/>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row>
    <row r="147" spans="1:29" ht="12.75" customHeight="1">
      <c r="A147" s="85"/>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row>
    <row r="148" spans="1:29" ht="12.75" customHeight="1">
      <c r="A148" s="85"/>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row>
    <row r="149" spans="1:29" ht="12.75" customHeight="1">
      <c r="A149" s="85"/>
      <c r="B149" s="215"/>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row>
    <row r="150" spans="1:29" ht="12.75" customHeight="1">
      <c r="A150" s="85"/>
      <c r="B150" s="215"/>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row>
    <row r="151" spans="1:29" ht="12.75" customHeight="1">
      <c r="A151" s="85"/>
      <c r="B151" s="215"/>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row>
    <row r="152" spans="1:29" ht="12.75" customHeight="1">
      <c r="A152" s="85"/>
      <c r="B152" s="215"/>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row>
    <row r="153" spans="1:29" ht="12.75" customHeight="1">
      <c r="A153" s="85"/>
      <c r="B153" s="215"/>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row>
    <row r="154" spans="1:29" ht="12.75" customHeight="1">
      <c r="A154" s="85"/>
      <c r="B154" s="215"/>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row>
    <row r="155" spans="1:29" ht="12.75" customHeight="1">
      <c r="A155" s="85"/>
      <c r="B155" s="215"/>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row>
    <row r="156" spans="1:29" ht="12.75" customHeight="1">
      <c r="A156" s="85"/>
      <c r="B156" s="215"/>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row>
    <row r="157" spans="1:29" ht="12.75" customHeight="1">
      <c r="A157" s="85"/>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row>
    <row r="158" spans="1:29" ht="12.75" customHeight="1">
      <c r="A158" s="85"/>
      <c r="B158" s="215"/>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row>
    <row r="159" spans="1:29" ht="12.75" customHeight="1">
      <c r="A159" s="85"/>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row>
    <row r="160" spans="1:29" ht="12.75" customHeight="1">
      <c r="A160" s="85"/>
      <c r="B160" s="215"/>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row>
    <row r="161" spans="1:29" ht="12.75" customHeight="1">
      <c r="A161" s="85"/>
      <c r="B161" s="215"/>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row>
    <row r="162" spans="1:29" ht="12.75" customHeight="1">
      <c r="A162" s="85"/>
      <c r="B162" s="215"/>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row>
    <row r="163" spans="1:29" ht="12.75" customHeight="1">
      <c r="A163" s="85"/>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row>
    <row r="164" spans="1:29" ht="12.75" customHeight="1">
      <c r="A164" s="85"/>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row>
    <row r="165" spans="1:29" ht="12.75" customHeight="1">
      <c r="A165" s="85"/>
      <c r="B165" s="215"/>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row>
    <row r="166" spans="1:29" ht="12.75" customHeight="1">
      <c r="A166" s="85"/>
      <c r="B166" s="215"/>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row>
    <row r="167" spans="1:29" ht="12.75" customHeight="1">
      <c r="A167" s="85"/>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row>
    <row r="168" spans="1:29" ht="12.75" customHeight="1">
      <c r="A168" s="85"/>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row>
    <row r="169" spans="1:29" ht="12.75" customHeight="1">
      <c r="A169" s="85"/>
      <c r="B169" s="215"/>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row>
    <row r="170" spans="1:29" ht="12.75" customHeight="1">
      <c r="A170" s="85"/>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row>
    <row r="171" spans="1:29" ht="12.75" customHeight="1">
      <c r="A171" s="85"/>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row>
    <row r="172" spans="1:29" ht="12.75" customHeight="1">
      <c r="A172" s="85"/>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row>
    <row r="173" spans="1:29" ht="12.75" customHeight="1">
      <c r="A173" s="85"/>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row>
    <row r="174" spans="1:29" ht="12.75" customHeight="1">
      <c r="A174" s="85"/>
      <c r="B174" s="215"/>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row>
    <row r="175" spans="1:29" ht="12.75" customHeight="1">
      <c r="A175" s="85"/>
      <c r="B175" s="215"/>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row>
    <row r="176" spans="1:29" ht="12.75" customHeight="1">
      <c r="A176" s="85"/>
      <c r="B176" s="215"/>
      <c r="C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row>
    <row r="177" spans="1:29" ht="12.75" customHeight="1">
      <c r="A177" s="85"/>
      <c r="B177" s="215"/>
      <c r="C177" s="215"/>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row>
    <row r="178" spans="1:29" ht="12.75" customHeight="1">
      <c r="A178" s="85"/>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row>
    <row r="179" spans="1:29" ht="12.75" customHeight="1">
      <c r="A179" s="85"/>
      <c r="B179" s="215"/>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row>
    <row r="180" spans="1:29" ht="12.75" customHeight="1">
      <c r="A180" s="85"/>
      <c r="B180" s="215"/>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row>
    <row r="181" spans="1:29" ht="12.75" customHeight="1">
      <c r="A181" s="85"/>
      <c r="B181" s="215"/>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row>
    <row r="182" spans="1:29" ht="12.75" customHeight="1">
      <c r="A182" s="85"/>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row>
    <row r="183" spans="1:29" ht="12.75" customHeight="1">
      <c r="A183" s="85"/>
      <c r="B183" s="215"/>
      <c r="C183" s="215"/>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row>
    <row r="184" spans="1:29" ht="12.75" customHeight="1">
      <c r="A184" s="85"/>
      <c r="B184" s="215"/>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row>
    <row r="185" spans="1:29" ht="12.75" customHeight="1">
      <c r="A185" s="85"/>
      <c r="B185" s="215"/>
      <c r="C185" s="215"/>
      <c r="D185" s="215"/>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row>
    <row r="186" spans="1:29" ht="12.75" customHeight="1">
      <c r="A186" s="85"/>
      <c r="B186" s="215"/>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row>
    <row r="187" spans="1:29" ht="12.75" customHeight="1">
      <c r="A187" s="85"/>
      <c r="B187" s="215"/>
      <c r="C187" s="215"/>
      <c r="D187" s="215"/>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row>
    <row r="188" spans="1:29" ht="12.75" customHeight="1">
      <c r="A188" s="85"/>
      <c r="B188" s="215"/>
      <c r="C188" s="215"/>
      <c r="D188" s="215"/>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row>
    <row r="189" spans="1:29" ht="12.75" customHeight="1">
      <c r="A189" s="85"/>
      <c r="B189" s="215"/>
      <c r="C189" s="215"/>
      <c r="D189" s="215"/>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row>
    <row r="190" spans="1:29" ht="12.75" customHeight="1">
      <c r="A190" s="85"/>
      <c r="B190" s="215"/>
      <c r="C190" s="215"/>
      <c r="D190" s="215"/>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row>
    <row r="191" spans="1:29" ht="12.75" customHeight="1">
      <c r="A191" s="85"/>
      <c r="B191" s="215"/>
      <c r="C191" s="215"/>
      <c r="D191" s="215"/>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row>
    <row r="192" spans="1:29" ht="12.75" customHeight="1">
      <c r="A192" s="85"/>
      <c r="B192" s="215"/>
      <c r="C192" s="215"/>
      <c r="D192" s="215"/>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row>
    <row r="193" spans="1:29" ht="12.75" customHeight="1">
      <c r="A193" s="85"/>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row>
    <row r="194" spans="1:29" ht="12.75" customHeight="1">
      <c r="A194" s="85"/>
      <c r="B194" s="215"/>
      <c r="C194" s="215"/>
      <c r="D194" s="215"/>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row>
    <row r="195" spans="1:29" ht="12.75" customHeight="1">
      <c r="A195" s="85"/>
      <c r="B195" s="215"/>
      <c r="C195" s="215"/>
      <c r="D195" s="215"/>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row>
    <row r="196" spans="1:29" ht="12.75" customHeight="1">
      <c r="A196" s="85"/>
      <c r="B196" s="215"/>
      <c r="C196" s="215"/>
      <c r="D196" s="215"/>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row>
    <row r="197" spans="1:29" ht="12.75" customHeight="1">
      <c r="A197" s="85"/>
      <c r="B197" s="215"/>
      <c r="C197" s="215"/>
      <c r="D197" s="215"/>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row>
    <row r="198" spans="1:29" ht="12.75" customHeight="1">
      <c r="A198" s="85"/>
      <c r="B198" s="215"/>
      <c r="C198" s="215"/>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row>
    <row r="199" spans="1:29" ht="12.75" customHeight="1">
      <c r="A199" s="85"/>
      <c r="B199" s="215"/>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row>
    <row r="200" spans="1:29" ht="12.75" customHeight="1">
      <c r="A200" s="85"/>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row>
    <row r="201" spans="1:29" ht="12.75" customHeight="1">
      <c r="A201" s="85"/>
      <c r="B201" s="215"/>
      <c r="C201" s="215"/>
      <c r="D201" s="215"/>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row>
    <row r="202" spans="1:29" ht="12.75" customHeight="1">
      <c r="A202" s="85"/>
      <c r="B202" s="215"/>
      <c r="C202" s="215"/>
      <c r="D202" s="215"/>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row>
    <row r="203" spans="1:29" ht="12.75" customHeight="1">
      <c r="A203" s="85"/>
      <c r="B203" s="215"/>
      <c r="C203" s="215"/>
      <c r="D203" s="215"/>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row>
    <row r="204" spans="1:29" ht="12.75" customHeight="1">
      <c r="A204" s="85"/>
      <c r="B204" s="215"/>
      <c r="C204" s="215"/>
      <c r="D204" s="215"/>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row>
    <row r="205" spans="1:29" ht="12.75" customHeight="1">
      <c r="A205" s="85"/>
      <c r="B205" s="215"/>
      <c r="C205" s="215"/>
      <c r="D205" s="215"/>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row>
    <row r="206" spans="1:29" ht="12.75" customHeight="1">
      <c r="A206" s="85"/>
      <c r="B206" s="215"/>
      <c r="C206" s="215"/>
      <c r="D206" s="215"/>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row>
    <row r="207" spans="1:29" ht="12.75" customHeight="1">
      <c r="A207" s="85"/>
      <c r="B207" s="215"/>
      <c r="C207" s="215"/>
      <c r="D207" s="215"/>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row>
    <row r="208" spans="1:29" ht="12.75" customHeight="1">
      <c r="A208" s="85"/>
      <c r="B208" s="215"/>
      <c r="C208" s="215"/>
      <c r="D208" s="215"/>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row>
    <row r="209" spans="1:29" ht="12.75" customHeight="1">
      <c r="A209" s="85"/>
      <c r="B209" s="215"/>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5"/>
      <c r="Z209" s="215"/>
      <c r="AA209" s="215"/>
      <c r="AB209" s="215"/>
      <c r="AC209" s="215"/>
    </row>
    <row r="210" spans="1:29" ht="12.75" customHeight="1">
      <c r="A210" s="85"/>
      <c r="B210" s="215"/>
      <c r="C210" s="215"/>
      <c r="D210" s="215"/>
      <c r="E210" s="215"/>
      <c r="F210" s="215"/>
      <c r="G210" s="215"/>
      <c r="H210" s="215"/>
      <c r="I210" s="215"/>
      <c r="J210" s="215"/>
      <c r="K210" s="215"/>
      <c r="L210" s="215"/>
      <c r="M210" s="215"/>
      <c r="N210" s="215"/>
      <c r="O210" s="215"/>
      <c r="P210" s="215"/>
      <c r="Q210" s="215"/>
      <c r="R210" s="215"/>
      <c r="S210" s="215"/>
      <c r="T210" s="215"/>
      <c r="U210" s="215"/>
      <c r="V210" s="215"/>
      <c r="W210" s="215"/>
      <c r="X210" s="215"/>
      <c r="Y210" s="215"/>
      <c r="Z210" s="215"/>
      <c r="AA210" s="215"/>
      <c r="AB210" s="215"/>
      <c r="AC210" s="215"/>
    </row>
    <row r="211" spans="1:29" ht="12.75" customHeight="1">
      <c r="A211" s="85"/>
      <c r="B211" s="215"/>
      <c r="C211" s="215"/>
      <c r="D211" s="215"/>
      <c r="E211" s="215"/>
      <c r="F211" s="215"/>
      <c r="G211" s="215"/>
      <c r="H211" s="215"/>
      <c r="I211" s="215"/>
      <c r="J211" s="215"/>
      <c r="K211" s="215"/>
      <c r="L211" s="215"/>
      <c r="M211" s="215"/>
      <c r="N211" s="215"/>
      <c r="O211" s="215"/>
      <c r="P211" s="215"/>
      <c r="Q211" s="215"/>
      <c r="R211" s="215"/>
      <c r="S211" s="215"/>
      <c r="T211" s="215"/>
      <c r="U211" s="215"/>
      <c r="V211" s="215"/>
      <c r="W211" s="215"/>
      <c r="X211" s="215"/>
      <c r="Y211" s="215"/>
      <c r="Z211" s="215"/>
      <c r="AA211" s="215"/>
      <c r="AB211" s="215"/>
      <c r="AC211" s="215"/>
    </row>
    <row r="212" spans="1:29" ht="12.75" customHeight="1">
      <c r="A212" s="85"/>
      <c r="B212" s="215"/>
      <c r="C212" s="215"/>
      <c r="D212" s="215"/>
      <c r="E212" s="215"/>
      <c r="F212" s="215"/>
      <c r="G212" s="215"/>
      <c r="H212" s="215"/>
      <c r="I212" s="215"/>
      <c r="J212" s="215"/>
      <c r="K212" s="215"/>
      <c r="L212" s="215"/>
      <c r="M212" s="215"/>
      <c r="N212" s="215"/>
      <c r="O212" s="215"/>
      <c r="P212" s="215"/>
      <c r="Q212" s="215"/>
      <c r="R212" s="215"/>
      <c r="S212" s="215"/>
      <c r="T212" s="215"/>
      <c r="U212" s="215"/>
      <c r="V212" s="215"/>
      <c r="W212" s="215"/>
      <c r="X212" s="215"/>
      <c r="Y212" s="215"/>
      <c r="Z212" s="215"/>
      <c r="AA212" s="215"/>
      <c r="AB212" s="215"/>
      <c r="AC212" s="215"/>
    </row>
    <row r="213" spans="1:29" ht="12.75" customHeight="1">
      <c r="A213" s="85"/>
      <c r="B213" s="215"/>
      <c r="C213" s="215"/>
      <c r="D213" s="215"/>
      <c r="E213" s="215"/>
      <c r="F213" s="215"/>
      <c r="G213" s="215"/>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row>
    <row r="214" spans="1:29" ht="12.75" customHeight="1">
      <c r="A214" s="85"/>
      <c r="B214" s="215"/>
      <c r="C214" s="215"/>
      <c r="D214" s="215"/>
      <c r="E214" s="215"/>
      <c r="F214" s="215"/>
      <c r="G214" s="215"/>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row>
    <row r="215" spans="1:29" ht="12.75" customHeight="1">
      <c r="A215" s="85"/>
      <c r="B215" s="215"/>
      <c r="C215" s="215"/>
      <c r="D215" s="215"/>
      <c r="E215" s="215"/>
      <c r="F215" s="215"/>
      <c r="G215" s="215"/>
      <c r="H215" s="215"/>
      <c r="I215" s="215"/>
      <c r="J215" s="215"/>
      <c r="K215" s="215"/>
      <c r="L215" s="215"/>
      <c r="M215" s="215"/>
      <c r="N215" s="215"/>
      <c r="O215" s="215"/>
      <c r="P215" s="215"/>
      <c r="Q215" s="215"/>
      <c r="R215" s="215"/>
      <c r="S215" s="215"/>
      <c r="T215" s="215"/>
      <c r="U215" s="215"/>
      <c r="V215" s="215"/>
      <c r="W215" s="215"/>
      <c r="X215" s="215"/>
      <c r="Y215" s="215"/>
      <c r="Z215" s="215"/>
      <c r="AA215" s="215"/>
      <c r="AB215" s="215"/>
      <c r="AC215" s="215"/>
    </row>
    <row r="216" spans="1:29" ht="12.75" customHeight="1">
      <c r="A216" s="85"/>
      <c r="B216" s="215"/>
      <c r="C216" s="215"/>
      <c r="D216" s="215"/>
      <c r="E216" s="215"/>
      <c r="F216" s="215"/>
      <c r="G216" s="215"/>
      <c r="H216" s="215"/>
      <c r="I216" s="215"/>
      <c r="J216" s="215"/>
      <c r="K216" s="215"/>
      <c r="L216" s="215"/>
      <c r="M216" s="215"/>
      <c r="N216" s="215"/>
      <c r="O216" s="215"/>
      <c r="P216" s="215"/>
      <c r="Q216" s="215"/>
      <c r="R216" s="215"/>
      <c r="S216" s="215"/>
      <c r="T216" s="215"/>
      <c r="U216" s="215"/>
      <c r="V216" s="215"/>
      <c r="W216" s="215"/>
      <c r="X216" s="215"/>
      <c r="Y216" s="215"/>
      <c r="Z216" s="215"/>
      <c r="AA216" s="215"/>
      <c r="AB216" s="215"/>
      <c r="AC216" s="215"/>
    </row>
    <row r="217" spans="1:29" ht="12.75" customHeight="1">
      <c r="A217" s="85"/>
      <c r="B217" s="215"/>
      <c r="C217" s="215"/>
      <c r="D217" s="215"/>
      <c r="E217" s="215"/>
      <c r="F217" s="215"/>
      <c r="G217" s="215"/>
      <c r="H217" s="215"/>
      <c r="I217" s="215"/>
      <c r="J217" s="215"/>
      <c r="K217" s="215"/>
      <c r="L217" s="215"/>
      <c r="M217" s="215"/>
      <c r="N217" s="215"/>
      <c r="O217" s="215"/>
      <c r="P217" s="215"/>
      <c r="Q217" s="215"/>
      <c r="R217" s="215"/>
      <c r="S217" s="215"/>
      <c r="T217" s="215"/>
      <c r="U217" s="215"/>
      <c r="V217" s="215"/>
      <c r="W217" s="215"/>
      <c r="X217" s="215"/>
      <c r="Y217" s="215"/>
      <c r="Z217" s="215"/>
      <c r="AA217" s="215"/>
      <c r="AB217" s="215"/>
      <c r="AC217" s="215"/>
    </row>
    <row r="218" spans="1:29" ht="12.75" customHeight="1">
      <c r="A218" s="85"/>
      <c r="B218" s="215"/>
      <c r="C218" s="215"/>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c r="Z218" s="215"/>
      <c r="AA218" s="215"/>
      <c r="AB218" s="215"/>
      <c r="AC218" s="215"/>
    </row>
    <row r="219" spans="1:29" ht="12.75" customHeight="1">
      <c r="A219" s="85"/>
      <c r="B219" s="215"/>
      <c r="C219" s="215"/>
      <c r="D219" s="215"/>
      <c r="E219" s="215"/>
      <c r="F219" s="215"/>
      <c r="G219" s="215"/>
      <c r="H219" s="215"/>
      <c r="I219" s="215"/>
      <c r="J219" s="215"/>
      <c r="K219" s="215"/>
      <c r="L219" s="215"/>
      <c r="M219" s="215"/>
      <c r="N219" s="215"/>
      <c r="O219" s="215"/>
      <c r="P219" s="215"/>
      <c r="Q219" s="215"/>
      <c r="R219" s="215"/>
      <c r="S219" s="215"/>
      <c r="T219" s="215"/>
      <c r="U219" s="215"/>
      <c r="V219" s="215"/>
      <c r="W219" s="215"/>
      <c r="X219" s="215"/>
      <c r="Y219" s="215"/>
      <c r="Z219" s="215"/>
      <c r="AA219" s="215"/>
      <c r="AB219" s="215"/>
      <c r="AC219" s="215"/>
    </row>
    <row r="220" spans="1:29" ht="12.75" customHeight="1">
      <c r="A220" s="85"/>
      <c r="B220" s="215"/>
      <c r="C220" s="215"/>
      <c r="D220" s="215"/>
      <c r="E220" s="215"/>
      <c r="F220" s="215"/>
      <c r="G220" s="215"/>
      <c r="H220" s="215"/>
      <c r="I220" s="215"/>
      <c r="J220" s="215"/>
      <c r="K220" s="215"/>
      <c r="L220" s="215"/>
      <c r="M220" s="215"/>
      <c r="N220" s="215"/>
      <c r="O220" s="215"/>
      <c r="P220" s="215"/>
      <c r="Q220" s="215"/>
      <c r="R220" s="215"/>
      <c r="S220" s="215"/>
      <c r="T220" s="215"/>
      <c r="U220" s="215"/>
      <c r="V220" s="215"/>
      <c r="W220" s="215"/>
      <c r="X220" s="215"/>
      <c r="Y220" s="215"/>
      <c r="Z220" s="215"/>
      <c r="AA220" s="215"/>
      <c r="AB220" s="215"/>
      <c r="AC220" s="215"/>
    </row>
    <row r="221" spans="1:29" ht="12.75" customHeight="1">
      <c r="A221" s="85"/>
      <c r="B221" s="215"/>
      <c r="C221" s="215"/>
      <c r="D221" s="215"/>
      <c r="E221" s="215"/>
      <c r="F221" s="215"/>
      <c r="G221" s="215"/>
      <c r="H221" s="215"/>
      <c r="I221" s="215"/>
      <c r="J221" s="215"/>
      <c r="K221" s="215"/>
      <c r="L221" s="215"/>
      <c r="M221" s="215"/>
      <c r="N221" s="215"/>
      <c r="O221" s="215"/>
      <c r="P221" s="215"/>
      <c r="Q221" s="215"/>
      <c r="R221" s="215"/>
      <c r="S221" s="215"/>
      <c r="T221" s="215"/>
      <c r="U221" s="215"/>
      <c r="V221" s="215"/>
      <c r="W221" s="215"/>
      <c r="X221" s="215"/>
      <c r="Y221" s="215"/>
      <c r="Z221" s="215"/>
      <c r="AA221" s="215"/>
      <c r="AB221" s="215"/>
      <c r="AC221" s="215"/>
    </row>
    <row r="222" spans="1:29" ht="12.75" customHeight="1">
      <c r="A222" s="85"/>
      <c r="B222" s="215"/>
      <c r="C222" s="215"/>
      <c r="D222" s="215"/>
      <c r="E222" s="215"/>
      <c r="F222" s="215"/>
      <c r="G222" s="215"/>
      <c r="H222" s="215"/>
      <c r="I222" s="215"/>
      <c r="J222" s="215"/>
      <c r="K222" s="215"/>
      <c r="L222" s="215"/>
      <c r="M222" s="215"/>
      <c r="N222" s="215"/>
      <c r="O222" s="215"/>
      <c r="P222" s="215"/>
      <c r="Q222" s="215"/>
      <c r="R222" s="215"/>
      <c r="S222" s="215"/>
      <c r="T222" s="215"/>
      <c r="U222" s="215"/>
      <c r="V222" s="215"/>
      <c r="W222" s="215"/>
      <c r="X222" s="215"/>
      <c r="Y222" s="215"/>
      <c r="Z222" s="215"/>
      <c r="AA222" s="215"/>
      <c r="AB222" s="215"/>
      <c r="AC222" s="215"/>
    </row>
    <row r="223" spans="1:29" ht="12.75" customHeight="1">
      <c r="A223" s="85"/>
      <c r="B223" s="215"/>
      <c r="C223" s="215"/>
      <c r="D223" s="215"/>
      <c r="E223" s="215"/>
      <c r="F223" s="215"/>
      <c r="G223" s="215"/>
      <c r="H223" s="215"/>
      <c r="I223" s="215"/>
      <c r="J223" s="215"/>
      <c r="K223" s="215"/>
      <c r="L223" s="215"/>
      <c r="M223" s="215"/>
      <c r="N223" s="215"/>
      <c r="O223" s="215"/>
      <c r="P223" s="215"/>
      <c r="Q223" s="215"/>
      <c r="R223" s="215"/>
      <c r="S223" s="215"/>
      <c r="T223" s="215"/>
      <c r="U223" s="215"/>
      <c r="V223" s="215"/>
      <c r="W223" s="215"/>
      <c r="X223" s="215"/>
      <c r="Y223" s="215"/>
      <c r="Z223" s="215"/>
      <c r="AA223" s="215"/>
      <c r="AB223" s="215"/>
      <c r="AC223" s="215"/>
    </row>
    <row r="224" spans="1:29" ht="12.75" customHeight="1">
      <c r="A224" s="85"/>
      <c r="B224" s="215"/>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c r="AA224" s="215"/>
      <c r="AB224" s="215"/>
      <c r="AC224" s="215"/>
    </row>
    <row r="225" spans="1:29" ht="12.75" customHeight="1">
      <c r="A225" s="85"/>
      <c r="B225" s="215"/>
      <c r="C225" s="215"/>
      <c r="D225" s="215"/>
      <c r="E225" s="215"/>
      <c r="F225" s="215"/>
      <c r="G225" s="215"/>
      <c r="H225" s="215"/>
      <c r="I225" s="215"/>
      <c r="J225" s="215"/>
      <c r="K225" s="215"/>
      <c r="L225" s="215"/>
      <c r="M225" s="215"/>
      <c r="N225" s="215"/>
      <c r="O225" s="215"/>
      <c r="P225" s="215"/>
      <c r="Q225" s="215"/>
      <c r="R225" s="215"/>
      <c r="S225" s="215"/>
      <c r="T225" s="215"/>
      <c r="U225" s="215"/>
      <c r="V225" s="215"/>
      <c r="W225" s="215"/>
      <c r="X225" s="215"/>
      <c r="Y225" s="215"/>
      <c r="Z225" s="215"/>
      <c r="AA225" s="215"/>
      <c r="AB225" s="215"/>
      <c r="AC225" s="215"/>
    </row>
    <row r="226" spans="1:29" ht="12.75" customHeight="1">
      <c r="A226" s="85"/>
      <c r="B226" s="215"/>
      <c r="C226" s="215"/>
      <c r="D226" s="215"/>
      <c r="E226" s="215"/>
      <c r="F226" s="215"/>
      <c r="G226" s="215"/>
      <c r="H226" s="215"/>
      <c r="I226" s="215"/>
      <c r="J226" s="215"/>
      <c r="K226" s="215"/>
      <c r="L226" s="215"/>
      <c r="M226" s="215"/>
      <c r="N226" s="215"/>
      <c r="O226" s="215"/>
      <c r="P226" s="215"/>
      <c r="Q226" s="215"/>
      <c r="R226" s="215"/>
      <c r="S226" s="215"/>
      <c r="T226" s="215"/>
      <c r="U226" s="215"/>
      <c r="V226" s="215"/>
      <c r="W226" s="215"/>
      <c r="X226" s="215"/>
      <c r="Y226" s="215"/>
      <c r="Z226" s="215"/>
      <c r="AA226" s="215"/>
      <c r="AB226" s="215"/>
      <c r="AC226" s="215"/>
    </row>
    <row r="227" spans="1:29" ht="12.75" customHeight="1">
      <c r="A227" s="85"/>
      <c r="B227" s="215"/>
      <c r="C227" s="215"/>
      <c r="D227" s="215"/>
      <c r="E227" s="215"/>
      <c r="F227" s="215"/>
      <c r="G227" s="215"/>
      <c r="H227" s="215"/>
      <c r="I227" s="215"/>
      <c r="J227" s="215"/>
      <c r="K227" s="215"/>
      <c r="L227" s="215"/>
      <c r="M227" s="215"/>
      <c r="N227" s="215"/>
      <c r="O227" s="215"/>
      <c r="P227" s="215"/>
      <c r="Q227" s="215"/>
      <c r="R227" s="215"/>
      <c r="S227" s="215"/>
      <c r="T227" s="215"/>
      <c r="U227" s="215"/>
      <c r="V227" s="215"/>
      <c r="W227" s="215"/>
      <c r="X227" s="215"/>
      <c r="Y227" s="215"/>
      <c r="Z227" s="215"/>
      <c r="AA227" s="215"/>
      <c r="AB227" s="215"/>
      <c r="AC227" s="215"/>
    </row>
    <row r="228" spans="1:29" ht="12.75" customHeight="1">
      <c r="A228" s="85"/>
      <c r="B228" s="215"/>
      <c r="C228" s="215"/>
      <c r="D228" s="215"/>
      <c r="E228" s="215"/>
      <c r="F228" s="215"/>
      <c r="G228" s="215"/>
      <c r="H228" s="215"/>
      <c r="I228" s="215"/>
      <c r="J228" s="215"/>
      <c r="K228" s="215"/>
      <c r="L228" s="215"/>
      <c r="M228" s="215"/>
      <c r="N228" s="215"/>
      <c r="O228" s="215"/>
      <c r="P228" s="215"/>
      <c r="Q228" s="215"/>
      <c r="R228" s="215"/>
      <c r="S228" s="215"/>
      <c r="T228" s="215"/>
      <c r="U228" s="215"/>
      <c r="V228" s="215"/>
      <c r="W228" s="215"/>
      <c r="X228" s="215"/>
      <c r="Y228" s="215"/>
      <c r="Z228" s="215"/>
      <c r="AA228" s="215"/>
      <c r="AB228" s="215"/>
      <c r="AC228" s="215"/>
    </row>
    <row r="229" spans="1:29" ht="12.75" customHeight="1">
      <c r="A229" s="85"/>
      <c r="B229" s="215"/>
      <c r="C229" s="215"/>
      <c r="D229" s="215"/>
      <c r="E229" s="215"/>
      <c r="F229" s="215"/>
      <c r="G229" s="215"/>
      <c r="H229" s="215"/>
      <c r="I229" s="215"/>
      <c r="J229" s="215"/>
      <c r="K229" s="215"/>
      <c r="L229" s="215"/>
      <c r="M229" s="215"/>
      <c r="N229" s="215"/>
      <c r="O229" s="215"/>
      <c r="P229" s="215"/>
      <c r="Q229" s="215"/>
      <c r="R229" s="215"/>
      <c r="S229" s="215"/>
      <c r="T229" s="215"/>
      <c r="U229" s="215"/>
      <c r="V229" s="215"/>
      <c r="W229" s="215"/>
      <c r="X229" s="215"/>
      <c r="Y229" s="215"/>
      <c r="Z229" s="215"/>
      <c r="AA229" s="215"/>
      <c r="AB229" s="215"/>
      <c r="AC229" s="215"/>
    </row>
    <row r="230" spans="1:29" ht="12.75" customHeight="1">
      <c r="A230" s="85"/>
      <c r="B230" s="215"/>
      <c r="C230" s="215"/>
      <c r="D230" s="215"/>
      <c r="E230" s="215"/>
      <c r="F230" s="215"/>
      <c r="G230" s="215"/>
      <c r="H230" s="215"/>
      <c r="I230" s="215"/>
      <c r="J230" s="215"/>
      <c r="K230" s="215"/>
      <c r="L230" s="215"/>
      <c r="M230" s="215"/>
      <c r="N230" s="215"/>
      <c r="O230" s="215"/>
      <c r="P230" s="215"/>
      <c r="Q230" s="215"/>
      <c r="R230" s="215"/>
      <c r="S230" s="215"/>
      <c r="T230" s="215"/>
      <c r="U230" s="215"/>
      <c r="V230" s="215"/>
      <c r="W230" s="215"/>
      <c r="X230" s="215"/>
      <c r="Y230" s="215"/>
      <c r="Z230" s="215"/>
      <c r="AA230" s="215"/>
      <c r="AB230" s="215"/>
      <c r="AC230" s="215"/>
    </row>
    <row r="231" spans="1:29" ht="12.75" customHeight="1">
      <c r="A231" s="85"/>
      <c r="B231" s="215"/>
      <c r="C231" s="215"/>
      <c r="D231" s="215"/>
      <c r="E231" s="215"/>
      <c r="F231" s="215"/>
      <c r="G231" s="215"/>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row>
    <row r="232" spans="1:29" ht="12.75" customHeight="1">
      <c r="A232" s="85"/>
      <c r="B232" s="215"/>
      <c r="C232" s="215"/>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c r="Z232" s="215"/>
      <c r="AA232" s="215"/>
      <c r="AB232" s="215"/>
      <c r="AC232" s="215"/>
    </row>
    <row r="233" spans="1:29" ht="12.75" customHeight="1">
      <c r="A233" s="85"/>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c r="AA233" s="215"/>
      <c r="AB233" s="215"/>
      <c r="AC233" s="215"/>
    </row>
    <row r="234" spans="1:29" ht="12.75" customHeight="1">
      <c r="A234" s="85"/>
      <c r="B234" s="215"/>
      <c r="C234" s="215"/>
      <c r="D234" s="215"/>
      <c r="E234" s="215"/>
      <c r="F234" s="215"/>
      <c r="G234" s="215"/>
      <c r="H234" s="215"/>
      <c r="I234" s="215"/>
      <c r="J234" s="215"/>
      <c r="K234" s="215"/>
      <c r="L234" s="215"/>
      <c r="M234" s="215"/>
      <c r="N234" s="215"/>
      <c r="O234" s="215"/>
      <c r="P234" s="215"/>
      <c r="Q234" s="215"/>
      <c r="R234" s="215"/>
      <c r="S234" s="215"/>
      <c r="T234" s="215"/>
      <c r="U234" s="215"/>
      <c r="V234" s="215"/>
      <c r="W234" s="215"/>
      <c r="X234" s="215"/>
      <c r="Y234" s="215"/>
      <c r="Z234" s="215"/>
      <c r="AA234" s="215"/>
      <c r="AB234" s="215"/>
      <c r="AC234" s="215"/>
    </row>
    <row r="235" spans="1:29" ht="12.75" customHeight="1">
      <c r="A235" s="85"/>
      <c r="B235" s="215"/>
      <c r="C235" s="215"/>
      <c r="D235" s="215"/>
      <c r="E235" s="215"/>
      <c r="F235" s="215"/>
      <c r="G235" s="215"/>
      <c r="H235" s="215"/>
      <c r="I235" s="215"/>
      <c r="J235" s="215"/>
      <c r="K235" s="215"/>
      <c r="L235" s="215"/>
      <c r="M235" s="215"/>
      <c r="N235" s="215"/>
      <c r="O235" s="215"/>
      <c r="P235" s="215"/>
      <c r="Q235" s="215"/>
      <c r="R235" s="215"/>
      <c r="S235" s="215"/>
      <c r="T235" s="215"/>
      <c r="U235" s="215"/>
      <c r="V235" s="215"/>
      <c r="W235" s="215"/>
      <c r="X235" s="215"/>
      <c r="Y235" s="215"/>
      <c r="Z235" s="215"/>
      <c r="AA235" s="215"/>
      <c r="AB235" s="215"/>
      <c r="AC235" s="215"/>
    </row>
    <row r="236" spans="1:29" ht="12.75" customHeight="1">
      <c r="A236" s="85"/>
      <c r="B236" s="215"/>
      <c r="C236" s="215"/>
      <c r="D236" s="215"/>
      <c r="E236" s="215"/>
      <c r="F236" s="215"/>
      <c r="G236" s="215"/>
      <c r="H236" s="215"/>
      <c r="I236" s="215"/>
      <c r="J236" s="215"/>
      <c r="K236" s="215"/>
      <c r="L236" s="215"/>
      <c r="M236" s="215"/>
      <c r="N236" s="215"/>
      <c r="O236" s="215"/>
      <c r="P236" s="215"/>
      <c r="Q236" s="215"/>
      <c r="R236" s="215"/>
      <c r="S236" s="215"/>
      <c r="T236" s="215"/>
      <c r="U236" s="215"/>
      <c r="V236" s="215"/>
      <c r="W236" s="215"/>
      <c r="X236" s="215"/>
      <c r="Y236" s="215"/>
      <c r="Z236" s="215"/>
      <c r="AA236" s="215"/>
      <c r="AB236" s="215"/>
      <c r="AC236" s="215"/>
    </row>
    <row r="237" spans="1:29" ht="12.75" customHeight="1">
      <c r="A237" s="85"/>
      <c r="B237" s="215"/>
      <c r="C237" s="215"/>
      <c r="D237" s="215"/>
      <c r="E237" s="215"/>
      <c r="F237" s="215"/>
      <c r="G237" s="215"/>
      <c r="H237" s="215"/>
      <c r="I237" s="215"/>
      <c r="J237" s="215"/>
      <c r="K237" s="215"/>
      <c r="L237" s="215"/>
      <c r="M237" s="215"/>
      <c r="N237" s="215"/>
      <c r="O237" s="215"/>
      <c r="P237" s="215"/>
      <c r="Q237" s="215"/>
      <c r="R237" s="215"/>
      <c r="S237" s="215"/>
      <c r="T237" s="215"/>
      <c r="U237" s="215"/>
      <c r="V237" s="215"/>
      <c r="W237" s="215"/>
      <c r="X237" s="215"/>
      <c r="Y237" s="215"/>
      <c r="Z237" s="215"/>
      <c r="AA237" s="215"/>
      <c r="AB237" s="215"/>
      <c r="AC237" s="215"/>
    </row>
    <row r="238" spans="1:29" ht="12.75" customHeight="1">
      <c r="A238" s="85"/>
      <c r="B238" s="215"/>
      <c r="C238" s="215"/>
      <c r="D238" s="215"/>
      <c r="E238" s="215"/>
      <c r="F238" s="215"/>
      <c r="G238" s="215"/>
      <c r="H238" s="215"/>
      <c r="I238" s="215"/>
      <c r="J238" s="215"/>
      <c r="K238" s="215"/>
      <c r="L238" s="215"/>
      <c r="M238" s="215"/>
      <c r="N238" s="215"/>
      <c r="O238" s="215"/>
      <c r="P238" s="215"/>
      <c r="Q238" s="215"/>
      <c r="R238" s="215"/>
      <c r="S238" s="215"/>
      <c r="T238" s="215"/>
      <c r="U238" s="215"/>
      <c r="V238" s="215"/>
      <c r="W238" s="215"/>
      <c r="X238" s="215"/>
      <c r="Y238" s="215"/>
      <c r="Z238" s="215"/>
      <c r="AA238" s="215"/>
      <c r="AB238" s="215"/>
      <c r="AC238" s="215"/>
    </row>
    <row r="239" spans="1:29" ht="12.75" customHeight="1">
      <c r="A239" s="85"/>
      <c r="B239" s="215"/>
      <c r="C239" s="215"/>
      <c r="D239" s="215"/>
      <c r="E239" s="215"/>
      <c r="F239" s="215"/>
      <c r="G239" s="215"/>
      <c r="H239" s="215"/>
      <c r="I239" s="215"/>
      <c r="J239" s="215"/>
      <c r="K239" s="215"/>
      <c r="L239" s="215"/>
      <c r="M239" s="215"/>
      <c r="N239" s="215"/>
      <c r="O239" s="215"/>
      <c r="P239" s="215"/>
      <c r="Q239" s="215"/>
      <c r="R239" s="215"/>
      <c r="S239" s="215"/>
      <c r="T239" s="215"/>
      <c r="U239" s="215"/>
      <c r="V239" s="215"/>
      <c r="W239" s="215"/>
      <c r="X239" s="215"/>
      <c r="Y239" s="215"/>
      <c r="Z239" s="215"/>
      <c r="AA239" s="215"/>
      <c r="AB239" s="215"/>
      <c r="AC239" s="215"/>
    </row>
    <row r="240" spans="1:29" ht="12.75" customHeight="1">
      <c r="A240" s="85"/>
      <c r="B240" s="215"/>
      <c r="C240" s="215"/>
      <c r="D240" s="215"/>
      <c r="E240" s="215"/>
      <c r="F240" s="215"/>
      <c r="G240" s="215"/>
      <c r="H240" s="215"/>
      <c r="I240" s="215"/>
      <c r="J240" s="215"/>
      <c r="K240" s="215"/>
      <c r="L240" s="215"/>
      <c r="M240" s="215"/>
      <c r="N240" s="215"/>
      <c r="O240" s="215"/>
      <c r="P240" s="215"/>
      <c r="Q240" s="215"/>
      <c r="R240" s="215"/>
      <c r="S240" s="215"/>
      <c r="T240" s="215"/>
      <c r="U240" s="215"/>
      <c r="V240" s="215"/>
      <c r="W240" s="215"/>
      <c r="X240" s="215"/>
      <c r="Y240" s="215"/>
      <c r="Z240" s="215"/>
      <c r="AA240" s="215"/>
      <c r="AB240" s="215"/>
      <c r="AC240" s="215"/>
    </row>
    <row r="241" spans="1:29" ht="12.75" customHeight="1">
      <c r="A241" s="85"/>
      <c r="B241" s="215"/>
      <c r="C241" s="215"/>
      <c r="D241" s="215"/>
      <c r="E241" s="215"/>
      <c r="F241" s="215"/>
      <c r="G241" s="215"/>
      <c r="H241" s="215"/>
      <c r="I241" s="215"/>
      <c r="J241" s="215"/>
      <c r="K241" s="215"/>
      <c r="L241" s="215"/>
      <c r="M241" s="215"/>
      <c r="N241" s="215"/>
      <c r="O241" s="215"/>
      <c r="P241" s="215"/>
      <c r="Q241" s="215"/>
      <c r="R241" s="215"/>
      <c r="S241" s="215"/>
      <c r="T241" s="215"/>
      <c r="U241" s="215"/>
      <c r="V241" s="215"/>
      <c r="W241" s="215"/>
      <c r="X241" s="215"/>
      <c r="Y241" s="215"/>
      <c r="Z241" s="215"/>
      <c r="AA241" s="215"/>
      <c r="AB241" s="215"/>
      <c r="AC241" s="215"/>
    </row>
    <row r="242" spans="1:29" ht="12.75" customHeight="1">
      <c r="A242" s="85"/>
      <c r="B242" s="215"/>
      <c r="C242" s="215"/>
      <c r="D242" s="215"/>
      <c r="E242" s="215"/>
      <c r="F242" s="215"/>
      <c r="G242" s="215"/>
      <c r="H242" s="215"/>
      <c r="I242" s="215"/>
      <c r="J242" s="215"/>
      <c r="K242" s="215"/>
      <c r="L242" s="215"/>
      <c r="M242" s="215"/>
      <c r="N242" s="215"/>
      <c r="O242" s="215"/>
      <c r="P242" s="215"/>
      <c r="Q242" s="215"/>
      <c r="R242" s="215"/>
      <c r="S242" s="215"/>
      <c r="T242" s="215"/>
      <c r="U242" s="215"/>
      <c r="V242" s="215"/>
      <c r="W242" s="215"/>
      <c r="X242" s="215"/>
      <c r="Y242" s="215"/>
      <c r="Z242" s="215"/>
      <c r="AA242" s="215"/>
      <c r="AB242" s="215"/>
      <c r="AC242" s="215"/>
    </row>
    <row r="243" spans="1:29" ht="12.75" customHeight="1">
      <c r="A243" s="85"/>
      <c r="B243" s="215"/>
      <c r="C243" s="215"/>
      <c r="D243" s="215"/>
      <c r="E243" s="215"/>
      <c r="F243" s="215"/>
      <c r="G243" s="215"/>
      <c r="H243" s="215"/>
      <c r="I243" s="215"/>
      <c r="J243" s="215"/>
      <c r="K243" s="215"/>
      <c r="L243" s="215"/>
      <c r="M243" s="215"/>
      <c r="N243" s="215"/>
      <c r="O243" s="215"/>
      <c r="P243" s="215"/>
      <c r="Q243" s="215"/>
      <c r="R243" s="215"/>
      <c r="S243" s="215"/>
      <c r="T243" s="215"/>
      <c r="U243" s="215"/>
      <c r="V243" s="215"/>
      <c r="W243" s="215"/>
      <c r="X243" s="215"/>
      <c r="Y243" s="215"/>
      <c r="Z243" s="215"/>
      <c r="AA243" s="215"/>
      <c r="AB243" s="215"/>
      <c r="AC243" s="215"/>
    </row>
    <row r="244" spans="1:29" ht="12.75" customHeight="1">
      <c r="A244" s="85"/>
      <c r="B244" s="215"/>
      <c r="C244" s="215"/>
      <c r="D244" s="215"/>
      <c r="E244" s="215"/>
      <c r="F244" s="215"/>
      <c r="G244" s="215"/>
      <c r="H244" s="215"/>
      <c r="I244" s="215"/>
      <c r="J244" s="215"/>
      <c r="K244" s="215"/>
      <c r="L244" s="215"/>
      <c r="M244" s="215"/>
      <c r="N244" s="215"/>
      <c r="O244" s="215"/>
      <c r="P244" s="215"/>
      <c r="Q244" s="215"/>
      <c r="R244" s="215"/>
      <c r="S244" s="215"/>
      <c r="T244" s="215"/>
      <c r="U244" s="215"/>
      <c r="V244" s="215"/>
      <c r="W244" s="215"/>
      <c r="X244" s="215"/>
      <c r="Y244" s="215"/>
      <c r="Z244" s="215"/>
      <c r="AA244" s="215"/>
      <c r="AB244" s="215"/>
      <c r="AC244" s="215"/>
    </row>
    <row r="245" spans="1:29" ht="12.75" customHeight="1">
      <c r="A245" s="85"/>
      <c r="B245" s="215"/>
      <c r="C245" s="215"/>
      <c r="D245" s="215"/>
      <c r="E245" s="215"/>
      <c r="F245" s="215"/>
      <c r="G245" s="215"/>
      <c r="H245" s="215"/>
      <c r="I245" s="215"/>
      <c r="J245" s="215"/>
      <c r="K245" s="215"/>
      <c r="L245" s="215"/>
      <c r="M245" s="215"/>
      <c r="N245" s="215"/>
      <c r="O245" s="215"/>
      <c r="P245" s="215"/>
      <c r="Q245" s="215"/>
      <c r="R245" s="215"/>
      <c r="S245" s="215"/>
      <c r="T245" s="215"/>
      <c r="U245" s="215"/>
      <c r="V245" s="215"/>
      <c r="W245" s="215"/>
      <c r="X245" s="215"/>
      <c r="Y245" s="215"/>
      <c r="Z245" s="215"/>
      <c r="AA245" s="215"/>
      <c r="AB245" s="215"/>
      <c r="AC245" s="215"/>
    </row>
    <row r="246" spans="1:29" ht="12.75" customHeight="1">
      <c r="A246" s="85"/>
      <c r="B246" s="215"/>
      <c r="C246" s="215"/>
      <c r="D246" s="215"/>
      <c r="E246" s="215"/>
      <c r="F246" s="215"/>
      <c r="G246" s="215"/>
      <c r="H246" s="215"/>
      <c r="I246" s="215"/>
      <c r="J246" s="215"/>
      <c r="K246" s="215"/>
      <c r="L246" s="215"/>
      <c r="M246" s="215"/>
      <c r="N246" s="215"/>
      <c r="O246" s="215"/>
      <c r="P246" s="215"/>
      <c r="Q246" s="215"/>
      <c r="R246" s="215"/>
      <c r="S246" s="215"/>
      <c r="T246" s="215"/>
      <c r="U246" s="215"/>
      <c r="V246" s="215"/>
      <c r="W246" s="215"/>
      <c r="X246" s="215"/>
      <c r="Y246" s="215"/>
      <c r="Z246" s="215"/>
      <c r="AA246" s="215"/>
      <c r="AB246" s="215"/>
      <c r="AC246" s="215"/>
    </row>
    <row r="247" spans="1:29" ht="12.75" customHeight="1">
      <c r="A247" s="85"/>
      <c r="B247" s="215"/>
      <c r="C247" s="215"/>
      <c r="D247" s="215"/>
      <c r="E247" s="215"/>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row>
    <row r="248" spans="1:29" ht="12.75" customHeight="1">
      <c r="A248" s="85"/>
      <c r="B248" s="215"/>
      <c r="C248" s="215"/>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row>
    <row r="249" spans="1:29" ht="12.75" customHeight="1">
      <c r="A249" s="85"/>
      <c r="B249" s="215"/>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row>
    <row r="250" spans="1:29" ht="12.75" customHeight="1">
      <c r="A250" s="85"/>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row>
    <row r="251" spans="1:29" ht="12.75" customHeight="1">
      <c r="A251" s="85"/>
      <c r="B251" s="215"/>
      <c r="C251" s="215"/>
      <c r="D251" s="215"/>
      <c r="E251" s="215"/>
      <c r="F251" s="215"/>
      <c r="G251" s="215"/>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row>
    <row r="252" spans="1:29" ht="12.75" customHeight="1">
      <c r="A252" s="85"/>
      <c r="B252" s="215"/>
      <c r="C252" s="215"/>
      <c r="D252" s="215"/>
      <c r="E252" s="215"/>
      <c r="F252" s="215"/>
      <c r="G252" s="215"/>
      <c r="H252" s="215"/>
      <c r="I252" s="215"/>
      <c r="J252" s="215"/>
      <c r="K252" s="215"/>
      <c r="L252" s="215"/>
      <c r="M252" s="215"/>
      <c r="N252" s="215"/>
      <c r="O252" s="215"/>
      <c r="P252" s="215"/>
      <c r="Q252" s="215"/>
      <c r="R252" s="215"/>
      <c r="S252" s="215"/>
      <c r="T252" s="215"/>
      <c r="U252" s="215"/>
      <c r="V252" s="215"/>
      <c r="W252" s="215"/>
      <c r="X252" s="215"/>
      <c r="Y252" s="215"/>
      <c r="Z252" s="215"/>
      <c r="AA252" s="215"/>
      <c r="AB252" s="215"/>
      <c r="AC252" s="215"/>
    </row>
    <row r="253" spans="1:29" ht="12.75" customHeight="1">
      <c r="A253" s="85"/>
      <c r="B253" s="215"/>
      <c r="C253" s="215"/>
      <c r="D253" s="215"/>
      <c r="E253" s="215"/>
      <c r="F253" s="215"/>
      <c r="G253" s="215"/>
      <c r="H253" s="215"/>
      <c r="I253" s="215"/>
      <c r="J253" s="215"/>
      <c r="K253" s="215"/>
      <c r="L253" s="215"/>
      <c r="M253" s="215"/>
      <c r="N253" s="215"/>
      <c r="O253" s="215"/>
      <c r="P253" s="215"/>
      <c r="Q253" s="215"/>
      <c r="R253" s="215"/>
      <c r="S253" s="215"/>
      <c r="T253" s="215"/>
      <c r="U253" s="215"/>
      <c r="V253" s="215"/>
      <c r="W253" s="215"/>
      <c r="X253" s="215"/>
      <c r="Y253" s="215"/>
      <c r="Z253" s="215"/>
      <c r="AA253" s="215"/>
      <c r="AB253" s="215"/>
      <c r="AC253" s="215"/>
    </row>
    <row r="254" spans="1:29" ht="12.75" customHeight="1">
      <c r="A254" s="85"/>
      <c r="B254" s="215"/>
      <c r="C254" s="215"/>
      <c r="D254" s="215"/>
      <c r="E254" s="215"/>
      <c r="F254" s="215"/>
      <c r="G254" s="215"/>
      <c r="H254" s="215"/>
      <c r="I254" s="215"/>
      <c r="J254" s="215"/>
      <c r="K254" s="215"/>
      <c r="L254" s="215"/>
      <c r="M254" s="215"/>
      <c r="N254" s="215"/>
      <c r="O254" s="215"/>
      <c r="P254" s="215"/>
      <c r="Q254" s="215"/>
      <c r="R254" s="215"/>
      <c r="S254" s="215"/>
      <c r="T254" s="215"/>
      <c r="U254" s="215"/>
      <c r="V254" s="215"/>
      <c r="W254" s="215"/>
      <c r="X254" s="215"/>
      <c r="Y254" s="215"/>
      <c r="Z254" s="215"/>
      <c r="AA254" s="215"/>
      <c r="AB254" s="215"/>
      <c r="AC254" s="215"/>
    </row>
    <row r="255" spans="1:29" ht="12.75" customHeight="1">
      <c r="A255" s="85"/>
      <c r="B255" s="215"/>
      <c r="C255" s="215"/>
      <c r="D255" s="215"/>
      <c r="E255" s="215"/>
      <c r="F255" s="215"/>
      <c r="G255" s="215"/>
      <c r="H255" s="215"/>
      <c r="I255" s="215"/>
      <c r="J255" s="215"/>
      <c r="K255" s="215"/>
      <c r="L255" s="215"/>
      <c r="M255" s="215"/>
      <c r="N255" s="215"/>
      <c r="O255" s="215"/>
      <c r="P255" s="215"/>
      <c r="Q255" s="215"/>
      <c r="R255" s="215"/>
      <c r="S255" s="215"/>
      <c r="T255" s="215"/>
      <c r="U255" s="215"/>
      <c r="V255" s="215"/>
      <c r="W255" s="215"/>
      <c r="X255" s="215"/>
      <c r="Y255" s="215"/>
      <c r="Z255" s="215"/>
      <c r="AA255" s="215"/>
      <c r="AB255" s="215"/>
      <c r="AC255" s="215"/>
    </row>
    <row r="256" spans="1:29" ht="12.75" customHeight="1">
      <c r="A256" s="85"/>
      <c r="B256" s="215"/>
      <c r="C256" s="215"/>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c r="AA256" s="215"/>
      <c r="AB256" s="215"/>
      <c r="AC256" s="215"/>
    </row>
    <row r="257" spans="1:29" ht="12.75" customHeight="1">
      <c r="A257" s="85"/>
      <c r="B257" s="215"/>
      <c r="C257" s="215"/>
      <c r="D257" s="215"/>
      <c r="E257" s="215"/>
      <c r="F257" s="215"/>
      <c r="G257" s="215"/>
      <c r="H257" s="215"/>
      <c r="I257" s="215"/>
      <c r="J257" s="215"/>
      <c r="K257" s="215"/>
      <c r="L257" s="215"/>
      <c r="M257" s="215"/>
      <c r="N257" s="215"/>
      <c r="O257" s="215"/>
      <c r="P257" s="215"/>
      <c r="Q257" s="215"/>
      <c r="R257" s="215"/>
      <c r="S257" s="215"/>
      <c r="T257" s="215"/>
      <c r="U257" s="215"/>
      <c r="V257" s="215"/>
      <c r="W257" s="215"/>
      <c r="X257" s="215"/>
      <c r="Y257" s="215"/>
      <c r="Z257" s="215"/>
      <c r="AA257" s="215"/>
      <c r="AB257" s="215"/>
      <c r="AC257" s="215"/>
    </row>
    <row r="258" spans="1:29" ht="12.75" customHeight="1">
      <c r="A258" s="85"/>
      <c r="B258" s="215"/>
      <c r="C258" s="215"/>
      <c r="D258" s="215"/>
      <c r="E258" s="215"/>
      <c r="F258" s="215"/>
      <c r="G258" s="215"/>
      <c r="H258" s="215"/>
      <c r="I258" s="215"/>
      <c r="J258" s="215"/>
      <c r="K258" s="215"/>
      <c r="L258" s="215"/>
      <c r="M258" s="215"/>
      <c r="N258" s="215"/>
      <c r="O258" s="215"/>
      <c r="P258" s="215"/>
      <c r="Q258" s="215"/>
      <c r="R258" s="215"/>
      <c r="S258" s="215"/>
      <c r="T258" s="215"/>
      <c r="U258" s="215"/>
      <c r="V258" s="215"/>
      <c r="W258" s="215"/>
      <c r="X258" s="215"/>
      <c r="Y258" s="215"/>
      <c r="Z258" s="215"/>
      <c r="AA258" s="215"/>
      <c r="AB258" s="215"/>
      <c r="AC258" s="215"/>
    </row>
    <row r="259" spans="1:29" ht="12.75" customHeight="1">
      <c r="A259" s="85"/>
      <c r="B259" s="215"/>
      <c r="C259" s="215"/>
      <c r="D259" s="215"/>
      <c r="E259" s="215"/>
      <c r="F259" s="215"/>
      <c r="G259" s="215"/>
      <c r="H259" s="215"/>
      <c r="I259" s="215"/>
      <c r="J259" s="215"/>
      <c r="K259" s="215"/>
      <c r="L259" s="215"/>
      <c r="M259" s="215"/>
      <c r="N259" s="215"/>
      <c r="O259" s="215"/>
      <c r="P259" s="215"/>
      <c r="Q259" s="215"/>
      <c r="R259" s="215"/>
      <c r="S259" s="215"/>
      <c r="T259" s="215"/>
      <c r="U259" s="215"/>
      <c r="V259" s="215"/>
      <c r="W259" s="215"/>
      <c r="X259" s="215"/>
      <c r="Y259" s="215"/>
      <c r="Z259" s="215"/>
      <c r="AA259" s="215"/>
      <c r="AB259" s="215"/>
      <c r="AC259" s="215"/>
    </row>
    <row r="260" spans="1:29" ht="12.75" customHeight="1">
      <c r="A260" s="85"/>
      <c r="B260" s="215"/>
      <c r="C260" s="215"/>
      <c r="D260" s="215"/>
      <c r="E260" s="215"/>
      <c r="F260" s="215"/>
      <c r="G260" s="215"/>
      <c r="H260" s="215"/>
      <c r="I260" s="215"/>
      <c r="J260" s="215"/>
      <c r="K260" s="215"/>
      <c r="L260" s="215"/>
      <c r="M260" s="215"/>
      <c r="N260" s="215"/>
      <c r="O260" s="215"/>
      <c r="P260" s="215"/>
      <c r="Q260" s="215"/>
      <c r="R260" s="215"/>
      <c r="S260" s="215"/>
      <c r="T260" s="215"/>
      <c r="U260" s="215"/>
      <c r="V260" s="215"/>
      <c r="W260" s="215"/>
      <c r="X260" s="215"/>
      <c r="Y260" s="215"/>
      <c r="Z260" s="215"/>
      <c r="AA260" s="215"/>
      <c r="AB260" s="215"/>
      <c r="AC260" s="215"/>
    </row>
    <row r="261" spans="1:29" ht="12.75" customHeight="1">
      <c r="A261" s="85"/>
      <c r="B261" s="215"/>
      <c r="C261" s="215"/>
      <c r="D261" s="215"/>
      <c r="E261" s="215"/>
      <c r="F261" s="215"/>
      <c r="G261" s="215"/>
      <c r="H261" s="215"/>
      <c r="I261" s="215"/>
      <c r="J261" s="215"/>
      <c r="K261" s="215"/>
      <c r="L261" s="215"/>
      <c r="M261" s="215"/>
      <c r="N261" s="215"/>
      <c r="O261" s="215"/>
      <c r="P261" s="215"/>
      <c r="Q261" s="215"/>
      <c r="R261" s="215"/>
      <c r="S261" s="215"/>
      <c r="T261" s="215"/>
      <c r="U261" s="215"/>
      <c r="V261" s="215"/>
      <c r="W261" s="215"/>
      <c r="X261" s="215"/>
      <c r="Y261" s="215"/>
      <c r="Z261" s="215"/>
      <c r="AA261" s="215"/>
      <c r="AB261" s="215"/>
      <c r="AC261" s="215"/>
    </row>
    <row r="262" spans="1:29" ht="12.75" customHeight="1">
      <c r="A262" s="85"/>
      <c r="B262" s="215"/>
      <c r="C262" s="215"/>
      <c r="D262" s="215"/>
      <c r="E262" s="215"/>
      <c r="F262" s="215"/>
      <c r="G262" s="215"/>
      <c r="H262" s="215"/>
      <c r="I262" s="215"/>
      <c r="J262" s="215"/>
      <c r="K262" s="215"/>
      <c r="L262" s="215"/>
      <c r="M262" s="215"/>
      <c r="N262" s="215"/>
      <c r="O262" s="215"/>
      <c r="P262" s="215"/>
      <c r="Q262" s="215"/>
      <c r="R262" s="215"/>
      <c r="S262" s="215"/>
      <c r="T262" s="215"/>
      <c r="U262" s="215"/>
      <c r="V262" s="215"/>
      <c r="W262" s="215"/>
      <c r="X262" s="215"/>
      <c r="Y262" s="215"/>
      <c r="Z262" s="215"/>
      <c r="AA262" s="215"/>
      <c r="AB262" s="215"/>
      <c r="AC262" s="215"/>
    </row>
    <row r="263" spans="1:29" ht="12.75" customHeight="1">
      <c r="A263" s="85"/>
      <c r="B263" s="215"/>
      <c r="C263" s="215"/>
      <c r="D263" s="215"/>
      <c r="E263" s="215"/>
      <c r="F263" s="215"/>
      <c r="G263" s="215"/>
      <c r="H263" s="215"/>
      <c r="I263" s="215"/>
      <c r="J263" s="215"/>
      <c r="K263" s="215"/>
      <c r="L263" s="215"/>
      <c r="M263" s="215"/>
      <c r="N263" s="215"/>
      <c r="O263" s="215"/>
      <c r="P263" s="215"/>
      <c r="Q263" s="215"/>
      <c r="R263" s="215"/>
      <c r="S263" s="215"/>
      <c r="T263" s="215"/>
      <c r="U263" s="215"/>
      <c r="V263" s="215"/>
      <c r="W263" s="215"/>
      <c r="X263" s="215"/>
      <c r="Y263" s="215"/>
      <c r="Z263" s="215"/>
      <c r="AA263" s="215"/>
      <c r="AB263" s="215"/>
      <c r="AC263" s="215"/>
    </row>
    <row r="264" spans="1:29" ht="12.75" customHeight="1">
      <c r="A264" s="85"/>
      <c r="B264" s="215"/>
      <c r="C264" s="215"/>
      <c r="D264" s="215"/>
      <c r="E264" s="215"/>
      <c r="F264" s="215"/>
      <c r="G264" s="215"/>
      <c r="H264" s="215"/>
      <c r="I264" s="215"/>
      <c r="J264" s="215"/>
      <c r="K264" s="215"/>
      <c r="L264" s="215"/>
      <c r="M264" s="215"/>
      <c r="N264" s="215"/>
      <c r="O264" s="215"/>
      <c r="P264" s="215"/>
      <c r="Q264" s="215"/>
      <c r="R264" s="215"/>
      <c r="S264" s="215"/>
      <c r="T264" s="215"/>
      <c r="U264" s="215"/>
      <c r="V264" s="215"/>
      <c r="W264" s="215"/>
      <c r="X264" s="215"/>
      <c r="Y264" s="215"/>
      <c r="Z264" s="215"/>
      <c r="AA264" s="215"/>
      <c r="AB264" s="215"/>
      <c r="AC264" s="215"/>
    </row>
    <row r="265" spans="1:29" ht="12.75" customHeight="1">
      <c r="A265" s="85"/>
      <c r="B265" s="215"/>
      <c r="C265" s="215"/>
      <c r="D265" s="215"/>
      <c r="E265" s="215"/>
      <c r="F265" s="215"/>
      <c r="G265" s="215"/>
      <c r="H265" s="215"/>
      <c r="I265" s="215"/>
      <c r="J265" s="215"/>
      <c r="K265" s="215"/>
      <c r="L265" s="215"/>
      <c r="M265" s="215"/>
      <c r="N265" s="215"/>
      <c r="O265" s="215"/>
      <c r="P265" s="215"/>
      <c r="Q265" s="215"/>
      <c r="R265" s="215"/>
      <c r="S265" s="215"/>
      <c r="T265" s="215"/>
      <c r="U265" s="215"/>
      <c r="V265" s="215"/>
      <c r="W265" s="215"/>
      <c r="X265" s="215"/>
      <c r="Y265" s="215"/>
      <c r="Z265" s="215"/>
      <c r="AA265" s="215"/>
      <c r="AB265" s="215"/>
      <c r="AC265" s="215"/>
    </row>
    <row r="266" spans="1:29" ht="12.75" customHeight="1">
      <c r="A266" s="85"/>
      <c r="B266" s="215"/>
      <c r="C266" s="215"/>
      <c r="D266" s="215"/>
      <c r="E266" s="215"/>
      <c r="F266" s="215"/>
      <c r="G266" s="215"/>
      <c r="H266" s="215"/>
      <c r="I266" s="215"/>
      <c r="J266" s="215"/>
      <c r="K266" s="215"/>
      <c r="L266" s="215"/>
      <c r="M266" s="215"/>
      <c r="N266" s="215"/>
      <c r="O266" s="215"/>
      <c r="P266" s="215"/>
      <c r="Q266" s="215"/>
      <c r="R266" s="215"/>
      <c r="S266" s="215"/>
      <c r="T266" s="215"/>
      <c r="U266" s="215"/>
      <c r="V266" s="215"/>
      <c r="W266" s="215"/>
      <c r="X266" s="215"/>
      <c r="Y266" s="215"/>
      <c r="Z266" s="215"/>
      <c r="AA266" s="215"/>
      <c r="AB266" s="215"/>
      <c r="AC266" s="215"/>
    </row>
    <row r="267" spans="1:29" ht="12.75" customHeight="1">
      <c r="A267" s="85"/>
      <c r="B267" s="215"/>
      <c r="C267" s="215"/>
      <c r="D267" s="215"/>
      <c r="E267" s="215"/>
      <c r="F267" s="215"/>
      <c r="G267" s="215"/>
      <c r="H267" s="215"/>
      <c r="I267" s="215"/>
      <c r="J267" s="215"/>
      <c r="K267" s="215"/>
      <c r="L267" s="215"/>
      <c r="M267" s="215"/>
      <c r="N267" s="215"/>
      <c r="O267" s="215"/>
      <c r="P267" s="215"/>
      <c r="Q267" s="215"/>
      <c r="R267" s="215"/>
      <c r="S267" s="215"/>
      <c r="T267" s="215"/>
      <c r="U267" s="215"/>
      <c r="V267" s="215"/>
      <c r="W267" s="215"/>
      <c r="X267" s="215"/>
      <c r="Y267" s="215"/>
      <c r="Z267" s="215"/>
      <c r="AA267" s="215"/>
      <c r="AB267" s="215"/>
      <c r="AC267" s="215"/>
    </row>
    <row r="268" spans="1:29" ht="12.75" customHeight="1">
      <c r="A268" s="85"/>
      <c r="B268" s="215"/>
      <c r="C268" s="215"/>
      <c r="D268" s="215"/>
      <c r="E268" s="215"/>
      <c r="F268" s="215"/>
      <c r="G268" s="215"/>
      <c r="H268" s="215"/>
      <c r="I268" s="215"/>
      <c r="J268" s="215"/>
      <c r="K268" s="215"/>
      <c r="L268" s="215"/>
      <c r="M268" s="215"/>
      <c r="N268" s="215"/>
      <c r="O268" s="215"/>
      <c r="P268" s="215"/>
      <c r="Q268" s="215"/>
      <c r="R268" s="215"/>
      <c r="S268" s="215"/>
      <c r="T268" s="215"/>
      <c r="U268" s="215"/>
      <c r="V268" s="215"/>
      <c r="W268" s="215"/>
      <c r="X268" s="215"/>
      <c r="Y268" s="215"/>
      <c r="Z268" s="215"/>
      <c r="AA268" s="215"/>
      <c r="AB268" s="215"/>
      <c r="AC268" s="215"/>
    </row>
    <row r="269" spans="1:29" ht="12.75" customHeight="1">
      <c r="A269" s="85"/>
      <c r="B269" s="215"/>
      <c r="C269" s="215"/>
      <c r="D269" s="215"/>
      <c r="E269" s="215"/>
      <c r="F269" s="215"/>
      <c r="G269" s="215"/>
      <c r="H269" s="215"/>
      <c r="I269" s="215"/>
      <c r="J269" s="215"/>
      <c r="K269" s="215"/>
      <c r="L269" s="215"/>
      <c r="M269" s="215"/>
      <c r="N269" s="215"/>
      <c r="O269" s="215"/>
      <c r="P269" s="215"/>
      <c r="Q269" s="215"/>
      <c r="R269" s="215"/>
      <c r="S269" s="215"/>
      <c r="T269" s="215"/>
      <c r="U269" s="215"/>
      <c r="V269" s="215"/>
      <c r="W269" s="215"/>
      <c r="X269" s="215"/>
      <c r="Y269" s="215"/>
      <c r="Z269" s="215"/>
      <c r="AA269" s="215"/>
      <c r="AB269" s="215"/>
      <c r="AC269" s="215"/>
    </row>
    <row r="270" spans="1:29" ht="12.75" customHeight="1">
      <c r="A270" s="85"/>
      <c r="B270" s="215"/>
      <c r="C270" s="215"/>
      <c r="D270" s="215"/>
      <c r="E270" s="215"/>
      <c r="F270" s="215"/>
      <c r="G270" s="215"/>
      <c r="H270" s="215"/>
      <c r="I270" s="215"/>
      <c r="J270" s="215"/>
      <c r="K270" s="215"/>
      <c r="L270" s="215"/>
      <c r="M270" s="215"/>
      <c r="N270" s="215"/>
      <c r="O270" s="215"/>
      <c r="P270" s="215"/>
      <c r="Q270" s="215"/>
      <c r="R270" s="215"/>
      <c r="S270" s="215"/>
      <c r="T270" s="215"/>
      <c r="U270" s="215"/>
      <c r="V270" s="215"/>
      <c r="W270" s="215"/>
      <c r="X270" s="215"/>
      <c r="Y270" s="215"/>
      <c r="Z270" s="215"/>
      <c r="AA270" s="215"/>
      <c r="AB270" s="215"/>
      <c r="AC270" s="215"/>
    </row>
    <row r="271" spans="1:29" ht="12.75" customHeight="1">
      <c r="A271" s="85"/>
      <c r="B271" s="215"/>
      <c r="C271" s="215"/>
      <c r="D271" s="215"/>
      <c r="E271" s="215"/>
      <c r="F271" s="215"/>
      <c r="G271" s="215"/>
      <c r="H271" s="215"/>
      <c r="I271" s="215"/>
      <c r="J271" s="215"/>
      <c r="K271" s="215"/>
      <c r="L271" s="215"/>
      <c r="M271" s="215"/>
      <c r="N271" s="215"/>
      <c r="O271" s="215"/>
      <c r="P271" s="215"/>
      <c r="Q271" s="215"/>
      <c r="R271" s="215"/>
      <c r="S271" s="215"/>
      <c r="T271" s="215"/>
      <c r="U271" s="215"/>
      <c r="V271" s="215"/>
      <c r="W271" s="215"/>
      <c r="X271" s="215"/>
      <c r="Y271" s="215"/>
      <c r="Z271" s="215"/>
      <c r="AA271" s="215"/>
      <c r="AB271" s="215"/>
      <c r="AC271" s="215"/>
    </row>
    <row r="272" spans="1:29" ht="12.75" customHeight="1">
      <c r="A272" s="85"/>
      <c r="B272" s="215"/>
      <c r="C272" s="215"/>
      <c r="D272" s="215"/>
      <c r="E272" s="215"/>
      <c r="F272" s="215"/>
      <c r="G272" s="215"/>
      <c r="H272" s="215"/>
      <c r="I272" s="215"/>
      <c r="J272" s="215"/>
      <c r="K272" s="215"/>
      <c r="L272" s="215"/>
      <c r="M272" s="215"/>
      <c r="N272" s="215"/>
      <c r="O272" s="215"/>
      <c r="P272" s="215"/>
      <c r="Q272" s="215"/>
      <c r="R272" s="215"/>
      <c r="S272" s="215"/>
      <c r="T272" s="215"/>
      <c r="U272" s="215"/>
      <c r="V272" s="215"/>
      <c r="W272" s="215"/>
      <c r="X272" s="215"/>
      <c r="Y272" s="215"/>
      <c r="Z272" s="215"/>
      <c r="AA272" s="215"/>
      <c r="AB272" s="215"/>
      <c r="AC272" s="215"/>
    </row>
    <row r="273" spans="1:29" ht="12.75" customHeight="1">
      <c r="A273" s="85"/>
      <c r="B273" s="215"/>
      <c r="C273" s="215"/>
      <c r="D273" s="215"/>
      <c r="E273" s="215"/>
      <c r="F273" s="215"/>
      <c r="G273" s="215"/>
      <c r="H273" s="215"/>
      <c r="I273" s="215"/>
      <c r="J273" s="215"/>
      <c r="K273" s="215"/>
      <c r="L273" s="215"/>
      <c r="M273" s="215"/>
      <c r="N273" s="215"/>
      <c r="O273" s="215"/>
      <c r="P273" s="215"/>
      <c r="Q273" s="215"/>
      <c r="R273" s="215"/>
      <c r="S273" s="215"/>
      <c r="T273" s="215"/>
      <c r="U273" s="215"/>
      <c r="V273" s="215"/>
      <c r="W273" s="215"/>
      <c r="X273" s="215"/>
      <c r="Y273" s="215"/>
      <c r="Z273" s="215"/>
      <c r="AA273" s="215"/>
      <c r="AB273" s="215"/>
      <c r="AC273" s="215"/>
    </row>
    <row r="274" spans="1:29" ht="12.75" customHeight="1">
      <c r="A274" s="85"/>
      <c r="B274" s="215"/>
      <c r="C274" s="215"/>
      <c r="D274" s="215"/>
      <c r="E274" s="215"/>
      <c r="F274" s="215"/>
      <c r="G274" s="215"/>
      <c r="H274" s="215"/>
      <c r="I274" s="215"/>
      <c r="J274" s="215"/>
      <c r="K274" s="215"/>
      <c r="L274" s="215"/>
      <c r="M274" s="215"/>
      <c r="N274" s="215"/>
      <c r="O274" s="215"/>
      <c r="P274" s="215"/>
      <c r="Q274" s="215"/>
      <c r="R274" s="215"/>
      <c r="S274" s="215"/>
      <c r="T274" s="215"/>
      <c r="U274" s="215"/>
      <c r="V274" s="215"/>
      <c r="W274" s="215"/>
      <c r="X274" s="215"/>
      <c r="Y274" s="215"/>
      <c r="Z274" s="215"/>
      <c r="AA274" s="215"/>
      <c r="AB274" s="215"/>
      <c r="AC274" s="215"/>
    </row>
    <row r="275" spans="1:29" ht="12.75" customHeight="1">
      <c r="A275" s="85"/>
      <c r="B275" s="215"/>
      <c r="C275" s="215"/>
      <c r="D275" s="215"/>
      <c r="E275" s="215"/>
      <c r="F275" s="215"/>
      <c r="G275" s="215"/>
      <c r="H275" s="215"/>
      <c r="I275" s="215"/>
      <c r="J275" s="215"/>
      <c r="K275" s="215"/>
      <c r="L275" s="215"/>
      <c r="M275" s="215"/>
      <c r="N275" s="215"/>
      <c r="O275" s="215"/>
      <c r="P275" s="215"/>
      <c r="Q275" s="215"/>
      <c r="R275" s="215"/>
      <c r="S275" s="215"/>
      <c r="T275" s="215"/>
      <c r="U275" s="215"/>
      <c r="V275" s="215"/>
      <c r="W275" s="215"/>
      <c r="X275" s="215"/>
      <c r="Y275" s="215"/>
      <c r="Z275" s="215"/>
      <c r="AA275" s="215"/>
      <c r="AB275" s="215"/>
      <c r="AC275" s="215"/>
    </row>
    <row r="276" spans="1:29" ht="12.75" customHeight="1">
      <c r="A276" s="85"/>
      <c r="B276" s="215"/>
      <c r="C276" s="215"/>
      <c r="D276" s="215"/>
      <c r="E276" s="215"/>
      <c r="F276" s="215"/>
      <c r="G276" s="215"/>
      <c r="H276" s="215"/>
      <c r="I276" s="215"/>
      <c r="J276" s="215"/>
      <c r="K276" s="215"/>
      <c r="L276" s="215"/>
      <c r="M276" s="215"/>
      <c r="N276" s="215"/>
      <c r="O276" s="215"/>
      <c r="P276" s="215"/>
      <c r="Q276" s="215"/>
      <c r="R276" s="215"/>
      <c r="S276" s="215"/>
      <c r="T276" s="215"/>
      <c r="U276" s="215"/>
      <c r="V276" s="215"/>
      <c r="W276" s="215"/>
      <c r="X276" s="215"/>
      <c r="Y276" s="215"/>
      <c r="Z276" s="215"/>
      <c r="AA276" s="215"/>
      <c r="AB276" s="215"/>
      <c r="AC276" s="215"/>
    </row>
    <row r="277" spans="1:29" ht="12.75" customHeight="1">
      <c r="A277" s="85"/>
      <c r="B277" s="215"/>
      <c r="C277" s="215"/>
      <c r="D277" s="215"/>
      <c r="E277" s="215"/>
      <c r="F277" s="215"/>
      <c r="G277" s="215"/>
      <c r="H277" s="215"/>
      <c r="I277" s="215"/>
      <c r="J277" s="215"/>
      <c r="K277" s="215"/>
      <c r="L277" s="215"/>
      <c r="M277" s="215"/>
      <c r="N277" s="215"/>
      <c r="O277" s="215"/>
      <c r="P277" s="215"/>
      <c r="Q277" s="215"/>
      <c r="R277" s="215"/>
      <c r="S277" s="215"/>
      <c r="T277" s="215"/>
      <c r="U277" s="215"/>
      <c r="V277" s="215"/>
      <c r="W277" s="215"/>
      <c r="X277" s="215"/>
      <c r="Y277" s="215"/>
      <c r="Z277" s="215"/>
      <c r="AA277" s="215"/>
      <c r="AB277" s="215"/>
      <c r="AC277" s="215"/>
    </row>
    <row r="278" spans="1:29" ht="12.75" customHeight="1">
      <c r="A278" s="85"/>
      <c r="B278" s="215"/>
      <c r="C278" s="215"/>
      <c r="D278" s="215"/>
      <c r="E278" s="215"/>
      <c r="F278" s="215"/>
      <c r="G278" s="215"/>
      <c r="H278" s="215"/>
      <c r="I278" s="215"/>
      <c r="J278" s="215"/>
      <c r="K278" s="215"/>
      <c r="L278" s="215"/>
      <c r="M278" s="215"/>
      <c r="N278" s="215"/>
      <c r="O278" s="215"/>
      <c r="P278" s="215"/>
      <c r="Q278" s="215"/>
      <c r="R278" s="215"/>
      <c r="S278" s="215"/>
      <c r="T278" s="215"/>
      <c r="U278" s="215"/>
      <c r="V278" s="215"/>
      <c r="W278" s="215"/>
      <c r="X278" s="215"/>
      <c r="Y278" s="215"/>
      <c r="Z278" s="215"/>
      <c r="AA278" s="215"/>
      <c r="AB278" s="215"/>
      <c r="AC278" s="215"/>
    </row>
    <row r="279" spans="1:29" ht="12.75" customHeight="1">
      <c r="A279" s="85"/>
      <c r="B279" s="215"/>
      <c r="C279" s="215"/>
      <c r="D279" s="215"/>
      <c r="E279" s="215"/>
      <c r="F279" s="215"/>
      <c r="G279" s="215"/>
      <c r="H279" s="215"/>
      <c r="I279" s="215"/>
      <c r="J279" s="215"/>
      <c r="K279" s="215"/>
      <c r="L279" s="215"/>
      <c r="M279" s="215"/>
      <c r="N279" s="215"/>
      <c r="O279" s="215"/>
      <c r="P279" s="215"/>
      <c r="Q279" s="215"/>
      <c r="R279" s="215"/>
      <c r="S279" s="215"/>
      <c r="T279" s="215"/>
      <c r="U279" s="215"/>
      <c r="V279" s="215"/>
      <c r="W279" s="215"/>
      <c r="X279" s="215"/>
      <c r="Y279" s="215"/>
      <c r="Z279" s="215"/>
      <c r="AA279" s="215"/>
      <c r="AB279" s="215"/>
      <c r="AC279" s="215"/>
    </row>
    <row r="280" spans="1:29" ht="12.75" customHeight="1">
      <c r="A280" s="85"/>
      <c r="B280" s="215"/>
      <c r="C280" s="215"/>
      <c r="D280" s="215"/>
      <c r="E280" s="215"/>
      <c r="F280" s="215"/>
      <c r="G280" s="215"/>
      <c r="H280" s="215"/>
      <c r="I280" s="215"/>
      <c r="J280" s="215"/>
      <c r="K280" s="215"/>
      <c r="L280" s="215"/>
      <c r="M280" s="215"/>
      <c r="N280" s="215"/>
      <c r="O280" s="215"/>
      <c r="P280" s="215"/>
      <c r="Q280" s="215"/>
      <c r="R280" s="215"/>
      <c r="S280" s="215"/>
      <c r="T280" s="215"/>
      <c r="U280" s="215"/>
      <c r="V280" s="215"/>
      <c r="W280" s="215"/>
      <c r="X280" s="215"/>
      <c r="Y280" s="215"/>
      <c r="Z280" s="215"/>
      <c r="AA280" s="215"/>
      <c r="AB280" s="215"/>
      <c r="AC280" s="215"/>
    </row>
    <row r="281" spans="1:29" ht="12.75" customHeight="1">
      <c r="A281" s="85"/>
      <c r="B281" s="215"/>
      <c r="C281" s="215"/>
      <c r="D281" s="215"/>
      <c r="E281" s="215"/>
      <c r="F281" s="215"/>
      <c r="G281" s="215"/>
      <c r="H281" s="215"/>
      <c r="I281" s="215"/>
      <c r="J281" s="215"/>
      <c r="K281" s="215"/>
      <c r="L281" s="215"/>
      <c r="M281" s="215"/>
      <c r="N281" s="215"/>
      <c r="O281" s="215"/>
      <c r="P281" s="215"/>
      <c r="Q281" s="215"/>
      <c r="R281" s="215"/>
      <c r="S281" s="215"/>
      <c r="T281" s="215"/>
      <c r="U281" s="215"/>
      <c r="V281" s="215"/>
      <c r="W281" s="215"/>
      <c r="X281" s="215"/>
      <c r="Y281" s="215"/>
      <c r="Z281" s="215"/>
      <c r="AA281" s="215"/>
      <c r="AB281" s="215"/>
      <c r="AC281" s="215"/>
    </row>
    <row r="282" spans="1:29" ht="12.75" customHeight="1">
      <c r="A282" s="85"/>
      <c r="B282" s="215"/>
      <c r="C282" s="215"/>
      <c r="D282" s="215"/>
      <c r="E282" s="215"/>
      <c r="F282" s="215"/>
      <c r="G282" s="215"/>
      <c r="H282" s="215"/>
      <c r="I282" s="215"/>
      <c r="J282" s="215"/>
      <c r="K282" s="215"/>
      <c r="L282" s="215"/>
      <c r="M282" s="215"/>
      <c r="N282" s="215"/>
      <c r="O282" s="215"/>
      <c r="P282" s="215"/>
      <c r="Q282" s="215"/>
      <c r="R282" s="215"/>
      <c r="S282" s="215"/>
      <c r="T282" s="215"/>
      <c r="U282" s="215"/>
      <c r="V282" s="215"/>
      <c r="W282" s="215"/>
      <c r="X282" s="215"/>
      <c r="Y282" s="215"/>
      <c r="Z282" s="215"/>
      <c r="AA282" s="215"/>
      <c r="AB282" s="215"/>
      <c r="AC282" s="215"/>
    </row>
    <row r="283" spans="1:29" ht="12.75" customHeight="1">
      <c r="A283" s="85"/>
      <c r="B283" s="215"/>
      <c r="C283" s="215"/>
      <c r="D283" s="215"/>
      <c r="E283" s="215"/>
      <c r="F283" s="215"/>
      <c r="G283" s="215"/>
      <c r="H283" s="215"/>
      <c r="I283" s="215"/>
      <c r="J283" s="215"/>
      <c r="K283" s="215"/>
      <c r="L283" s="215"/>
      <c r="M283" s="215"/>
      <c r="N283" s="215"/>
      <c r="O283" s="215"/>
      <c r="P283" s="215"/>
      <c r="Q283" s="215"/>
      <c r="R283" s="215"/>
      <c r="S283" s="215"/>
      <c r="T283" s="215"/>
      <c r="U283" s="215"/>
      <c r="V283" s="215"/>
      <c r="W283" s="215"/>
      <c r="X283" s="215"/>
      <c r="Y283" s="215"/>
      <c r="Z283" s="215"/>
      <c r="AA283" s="215"/>
      <c r="AB283" s="215"/>
      <c r="AC283" s="215"/>
    </row>
    <row r="284" spans="1:29" ht="12.75" customHeight="1">
      <c r="A284" s="85"/>
      <c r="B284" s="215"/>
      <c r="C284" s="215"/>
      <c r="D284" s="215"/>
      <c r="E284" s="215"/>
      <c r="F284" s="215"/>
      <c r="G284" s="215"/>
      <c r="H284" s="215"/>
      <c r="I284" s="215"/>
      <c r="J284" s="215"/>
      <c r="K284" s="215"/>
      <c r="L284" s="215"/>
      <c r="M284" s="215"/>
      <c r="N284" s="215"/>
      <c r="O284" s="215"/>
      <c r="P284" s="215"/>
      <c r="Q284" s="215"/>
      <c r="R284" s="215"/>
      <c r="S284" s="215"/>
      <c r="T284" s="215"/>
      <c r="U284" s="215"/>
      <c r="V284" s="215"/>
      <c r="W284" s="215"/>
      <c r="X284" s="215"/>
      <c r="Y284" s="215"/>
      <c r="Z284" s="215"/>
      <c r="AA284" s="215"/>
      <c r="AB284" s="215"/>
      <c r="AC284" s="215"/>
    </row>
    <row r="285" spans="1:29" ht="12.75" customHeight="1">
      <c r="A285" s="85"/>
      <c r="B285" s="215"/>
      <c r="C285" s="215"/>
      <c r="D285" s="215"/>
      <c r="E285" s="215"/>
      <c r="F285" s="215"/>
      <c r="G285" s="215"/>
      <c r="H285" s="215"/>
      <c r="I285" s="215"/>
      <c r="J285" s="215"/>
      <c r="K285" s="215"/>
      <c r="L285" s="215"/>
      <c r="M285" s="215"/>
      <c r="N285" s="215"/>
      <c r="O285" s="215"/>
      <c r="P285" s="215"/>
      <c r="Q285" s="215"/>
      <c r="R285" s="215"/>
      <c r="S285" s="215"/>
      <c r="T285" s="215"/>
      <c r="U285" s="215"/>
      <c r="V285" s="215"/>
      <c r="W285" s="215"/>
      <c r="X285" s="215"/>
      <c r="Y285" s="215"/>
      <c r="Z285" s="215"/>
      <c r="AA285" s="215"/>
      <c r="AB285" s="215"/>
      <c r="AC285" s="215"/>
    </row>
    <row r="286" spans="1:29" ht="12.75" customHeight="1">
      <c r="A286" s="85"/>
      <c r="B286" s="215"/>
      <c r="C286" s="215"/>
      <c r="D286" s="215"/>
      <c r="E286" s="215"/>
      <c r="F286" s="215"/>
      <c r="G286" s="215"/>
      <c r="H286" s="215"/>
      <c r="I286" s="215"/>
      <c r="J286" s="215"/>
      <c r="K286" s="215"/>
      <c r="L286" s="215"/>
      <c r="M286" s="215"/>
      <c r="N286" s="215"/>
      <c r="O286" s="215"/>
      <c r="P286" s="215"/>
      <c r="Q286" s="215"/>
      <c r="R286" s="215"/>
      <c r="S286" s="215"/>
      <c r="T286" s="215"/>
      <c r="U286" s="215"/>
      <c r="V286" s="215"/>
      <c r="W286" s="215"/>
      <c r="X286" s="215"/>
      <c r="Y286" s="215"/>
      <c r="Z286" s="215"/>
      <c r="AA286" s="215"/>
      <c r="AB286" s="215"/>
      <c r="AC286" s="215"/>
    </row>
    <row r="287" spans="1:29" ht="12.75" customHeight="1">
      <c r="A287" s="85"/>
      <c r="B287" s="215"/>
      <c r="C287" s="215"/>
      <c r="D287" s="215"/>
      <c r="E287" s="215"/>
      <c r="F287" s="215"/>
      <c r="G287" s="215"/>
      <c r="H287" s="215"/>
      <c r="I287" s="215"/>
      <c r="J287" s="215"/>
      <c r="K287" s="215"/>
      <c r="L287" s="215"/>
      <c r="M287" s="215"/>
      <c r="N287" s="215"/>
      <c r="O287" s="215"/>
      <c r="P287" s="215"/>
      <c r="Q287" s="215"/>
      <c r="R287" s="215"/>
      <c r="S287" s="215"/>
      <c r="T287" s="215"/>
      <c r="U287" s="215"/>
      <c r="V287" s="215"/>
      <c r="W287" s="215"/>
      <c r="X287" s="215"/>
      <c r="Y287" s="215"/>
      <c r="Z287" s="215"/>
      <c r="AA287" s="215"/>
      <c r="AB287" s="215"/>
      <c r="AC287" s="215"/>
    </row>
    <row r="288" spans="1:29" ht="12.75" customHeight="1">
      <c r="A288" s="85"/>
      <c r="B288" s="215"/>
      <c r="C288" s="215"/>
      <c r="D288" s="215"/>
      <c r="E288" s="215"/>
      <c r="F288" s="215"/>
      <c r="G288" s="215"/>
      <c r="H288" s="215"/>
      <c r="I288" s="215"/>
      <c r="J288" s="215"/>
      <c r="K288" s="215"/>
      <c r="L288" s="215"/>
      <c r="M288" s="215"/>
      <c r="N288" s="215"/>
      <c r="O288" s="215"/>
      <c r="P288" s="215"/>
      <c r="Q288" s="215"/>
      <c r="R288" s="215"/>
      <c r="S288" s="215"/>
      <c r="T288" s="215"/>
      <c r="U288" s="215"/>
      <c r="V288" s="215"/>
      <c r="W288" s="215"/>
      <c r="X288" s="215"/>
      <c r="Y288" s="215"/>
      <c r="Z288" s="215"/>
      <c r="AA288" s="215"/>
      <c r="AB288" s="215"/>
      <c r="AC288" s="215"/>
    </row>
    <row r="289" spans="1:29" ht="12.75" customHeight="1">
      <c r="A289" s="85"/>
      <c r="B289" s="215"/>
      <c r="C289" s="215"/>
      <c r="D289" s="215"/>
      <c r="E289" s="215"/>
      <c r="F289" s="215"/>
      <c r="G289" s="215"/>
      <c r="H289" s="215"/>
      <c r="I289" s="215"/>
      <c r="J289" s="215"/>
      <c r="K289" s="215"/>
      <c r="L289" s="215"/>
      <c r="M289" s="215"/>
      <c r="N289" s="215"/>
      <c r="O289" s="215"/>
      <c r="P289" s="215"/>
      <c r="Q289" s="215"/>
      <c r="R289" s="215"/>
      <c r="S289" s="215"/>
      <c r="T289" s="215"/>
      <c r="U289" s="215"/>
      <c r="V289" s="215"/>
      <c r="W289" s="215"/>
      <c r="X289" s="215"/>
      <c r="Y289" s="215"/>
      <c r="Z289" s="215"/>
      <c r="AA289" s="215"/>
      <c r="AB289" s="215"/>
      <c r="AC289" s="215"/>
    </row>
    <row r="290" spans="1:29" ht="12.75" customHeight="1">
      <c r="A290" s="85"/>
      <c r="B290" s="215"/>
      <c r="C290" s="215"/>
      <c r="D290" s="215"/>
      <c r="E290" s="215"/>
      <c r="F290" s="215"/>
      <c r="G290" s="215"/>
      <c r="H290" s="215"/>
      <c r="I290" s="215"/>
      <c r="J290" s="215"/>
      <c r="K290" s="215"/>
      <c r="L290" s="215"/>
      <c r="M290" s="215"/>
      <c r="N290" s="215"/>
      <c r="O290" s="215"/>
      <c r="P290" s="215"/>
      <c r="Q290" s="215"/>
      <c r="R290" s="215"/>
      <c r="S290" s="215"/>
      <c r="T290" s="215"/>
      <c r="U290" s="215"/>
      <c r="V290" s="215"/>
      <c r="W290" s="215"/>
      <c r="X290" s="215"/>
      <c r="Y290" s="215"/>
      <c r="Z290" s="215"/>
      <c r="AA290" s="215"/>
      <c r="AB290" s="215"/>
      <c r="AC290" s="215"/>
    </row>
    <row r="291" spans="1:29" ht="12.75" customHeight="1">
      <c r="A291" s="85"/>
      <c r="B291" s="215"/>
      <c r="C291" s="215"/>
      <c r="D291" s="215"/>
      <c r="E291" s="215"/>
      <c r="F291" s="215"/>
      <c r="G291" s="215"/>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row>
    <row r="292" spans="1:29" ht="12.75" customHeight="1">
      <c r="A292" s="85"/>
      <c r="B292" s="215"/>
      <c r="C292" s="215"/>
      <c r="D292" s="215"/>
      <c r="E292" s="215"/>
      <c r="F292" s="215"/>
      <c r="G292" s="215"/>
      <c r="H292" s="215"/>
      <c r="I292" s="215"/>
      <c r="J292" s="215"/>
      <c r="K292" s="215"/>
      <c r="L292" s="215"/>
      <c r="M292" s="215"/>
      <c r="N292" s="215"/>
      <c r="O292" s="215"/>
      <c r="P292" s="215"/>
      <c r="Q292" s="215"/>
      <c r="R292" s="215"/>
      <c r="S292" s="215"/>
      <c r="T292" s="215"/>
      <c r="U292" s="215"/>
      <c r="V292" s="215"/>
      <c r="W292" s="215"/>
      <c r="X292" s="215"/>
      <c r="Y292" s="215"/>
      <c r="Z292" s="215"/>
      <c r="AA292" s="215"/>
      <c r="AB292" s="215"/>
      <c r="AC292" s="215"/>
    </row>
    <row r="293" spans="1:29" ht="12.75" customHeight="1">
      <c r="A293" s="85"/>
      <c r="B293" s="215"/>
      <c r="C293" s="215"/>
      <c r="D293" s="215"/>
      <c r="E293" s="215"/>
      <c r="F293" s="215"/>
      <c r="G293" s="215"/>
      <c r="H293" s="215"/>
      <c r="I293" s="215"/>
      <c r="J293" s="215"/>
      <c r="K293" s="215"/>
      <c r="L293" s="215"/>
      <c r="M293" s="215"/>
      <c r="N293" s="215"/>
      <c r="O293" s="215"/>
      <c r="P293" s="215"/>
      <c r="Q293" s="215"/>
      <c r="R293" s="215"/>
      <c r="S293" s="215"/>
      <c r="T293" s="215"/>
      <c r="U293" s="215"/>
      <c r="V293" s="215"/>
      <c r="W293" s="215"/>
      <c r="X293" s="215"/>
      <c r="Y293" s="215"/>
      <c r="Z293" s="215"/>
      <c r="AA293" s="215"/>
      <c r="AB293" s="215"/>
      <c r="AC293" s="215"/>
    </row>
    <row r="294" spans="1:29" ht="12.75" customHeight="1">
      <c r="A294" s="85"/>
      <c r="B294" s="215"/>
      <c r="C294" s="215"/>
      <c r="D294" s="215"/>
      <c r="E294" s="215"/>
      <c r="F294" s="215"/>
      <c r="G294" s="215"/>
      <c r="H294" s="215"/>
      <c r="I294" s="215"/>
      <c r="J294" s="215"/>
      <c r="K294" s="215"/>
      <c r="L294" s="215"/>
      <c r="M294" s="215"/>
      <c r="N294" s="215"/>
      <c r="O294" s="215"/>
      <c r="P294" s="215"/>
      <c r="Q294" s="215"/>
      <c r="R294" s="215"/>
      <c r="S294" s="215"/>
      <c r="T294" s="215"/>
      <c r="U294" s="215"/>
      <c r="V294" s="215"/>
      <c r="W294" s="215"/>
      <c r="X294" s="215"/>
      <c r="Y294" s="215"/>
      <c r="Z294" s="215"/>
      <c r="AA294" s="215"/>
      <c r="AB294" s="215"/>
      <c r="AC294" s="215"/>
    </row>
    <row r="295" spans="1:29" ht="12.75" customHeight="1">
      <c r="A295" s="85"/>
      <c r="B295" s="215"/>
      <c r="C295" s="215"/>
      <c r="D295" s="215"/>
      <c r="E295" s="215"/>
      <c r="F295" s="215"/>
      <c r="G295" s="215"/>
      <c r="H295" s="215"/>
      <c r="I295" s="215"/>
      <c r="J295" s="215"/>
      <c r="K295" s="215"/>
      <c r="L295" s="215"/>
      <c r="M295" s="215"/>
      <c r="N295" s="215"/>
      <c r="O295" s="215"/>
      <c r="P295" s="215"/>
      <c r="Q295" s="215"/>
      <c r="R295" s="215"/>
      <c r="S295" s="215"/>
      <c r="T295" s="215"/>
      <c r="U295" s="215"/>
      <c r="V295" s="215"/>
      <c r="W295" s="215"/>
      <c r="X295" s="215"/>
      <c r="Y295" s="215"/>
      <c r="Z295" s="215"/>
      <c r="AA295" s="215"/>
      <c r="AB295" s="215"/>
      <c r="AC295" s="215"/>
    </row>
    <row r="296" spans="1:29" ht="12.75" customHeight="1">
      <c r="A296" s="85"/>
      <c r="B296" s="215"/>
      <c r="C296" s="215"/>
      <c r="D296" s="215"/>
      <c r="E296" s="215"/>
      <c r="F296" s="215"/>
      <c r="G296" s="215"/>
      <c r="H296" s="215"/>
      <c r="I296" s="215"/>
      <c r="J296" s="215"/>
      <c r="K296" s="215"/>
      <c r="L296" s="215"/>
      <c r="M296" s="215"/>
      <c r="N296" s="215"/>
      <c r="O296" s="215"/>
      <c r="P296" s="215"/>
      <c r="Q296" s="215"/>
      <c r="R296" s="215"/>
      <c r="S296" s="215"/>
      <c r="T296" s="215"/>
      <c r="U296" s="215"/>
      <c r="V296" s="215"/>
      <c r="W296" s="215"/>
      <c r="X296" s="215"/>
      <c r="Y296" s="215"/>
      <c r="Z296" s="215"/>
      <c r="AA296" s="215"/>
      <c r="AB296" s="215"/>
      <c r="AC296" s="215"/>
    </row>
    <row r="297" spans="1:29" ht="12.75" customHeight="1">
      <c r="A297" s="85"/>
      <c r="B297" s="215"/>
      <c r="C297" s="215"/>
      <c r="D297" s="215"/>
      <c r="E297" s="215"/>
      <c r="F297" s="215"/>
      <c r="G297" s="215"/>
      <c r="H297" s="215"/>
      <c r="I297" s="215"/>
      <c r="J297" s="215"/>
      <c r="K297" s="215"/>
      <c r="L297" s="215"/>
      <c r="M297" s="215"/>
      <c r="N297" s="215"/>
      <c r="O297" s="215"/>
      <c r="P297" s="215"/>
      <c r="Q297" s="215"/>
      <c r="R297" s="215"/>
      <c r="S297" s="215"/>
      <c r="T297" s="215"/>
      <c r="U297" s="215"/>
      <c r="V297" s="215"/>
      <c r="W297" s="215"/>
      <c r="X297" s="215"/>
      <c r="Y297" s="215"/>
      <c r="Z297" s="215"/>
      <c r="AA297" s="215"/>
      <c r="AB297" s="215"/>
      <c r="AC297" s="215"/>
    </row>
    <row r="298" spans="1:29" ht="12.75" customHeight="1">
      <c r="A298" s="85"/>
      <c r="B298" s="215"/>
      <c r="C298" s="215"/>
      <c r="D298" s="215"/>
      <c r="E298" s="215"/>
      <c r="F298" s="215"/>
      <c r="G298" s="215"/>
      <c r="H298" s="215"/>
      <c r="I298" s="215"/>
      <c r="J298" s="215"/>
      <c r="K298" s="215"/>
      <c r="L298" s="215"/>
      <c r="M298" s="215"/>
      <c r="N298" s="215"/>
      <c r="O298" s="215"/>
      <c r="P298" s="215"/>
      <c r="Q298" s="215"/>
      <c r="R298" s="215"/>
      <c r="S298" s="215"/>
      <c r="T298" s="215"/>
      <c r="U298" s="215"/>
      <c r="V298" s="215"/>
      <c r="W298" s="215"/>
      <c r="X298" s="215"/>
      <c r="Y298" s="215"/>
      <c r="Z298" s="215"/>
      <c r="AA298" s="215"/>
      <c r="AB298" s="215"/>
      <c r="AC298" s="215"/>
    </row>
    <row r="299" spans="1:29" ht="12.75" customHeight="1">
      <c r="A299" s="85"/>
      <c r="B299" s="215"/>
      <c r="C299" s="215"/>
      <c r="D299" s="215"/>
      <c r="E299" s="215"/>
      <c r="F299" s="215"/>
      <c r="G299" s="215"/>
      <c r="H299" s="215"/>
      <c r="I299" s="215"/>
      <c r="J299" s="215"/>
      <c r="K299" s="215"/>
      <c r="L299" s="215"/>
      <c r="M299" s="215"/>
      <c r="N299" s="215"/>
      <c r="O299" s="215"/>
      <c r="P299" s="215"/>
      <c r="Q299" s="215"/>
      <c r="R299" s="215"/>
      <c r="S299" s="215"/>
      <c r="T299" s="215"/>
      <c r="U299" s="215"/>
      <c r="V299" s="215"/>
      <c r="W299" s="215"/>
      <c r="X299" s="215"/>
      <c r="Y299" s="215"/>
      <c r="Z299" s="215"/>
      <c r="AA299" s="215"/>
      <c r="AB299" s="215"/>
      <c r="AC299" s="215"/>
    </row>
    <row r="300" spans="1:29" ht="12.75" customHeight="1">
      <c r="A300" s="85"/>
      <c r="B300" s="215"/>
      <c r="C300" s="215"/>
      <c r="D300" s="215"/>
      <c r="E300" s="215"/>
      <c r="F300" s="215"/>
      <c r="G300" s="215"/>
      <c r="H300" s="215"/>
      <c r="I300" s="215"/>
      <c r="J300" s="215"/>
      <c r="K300" s="215"/>
      <c r="L300" s="215"/>
      <c r="M300" s="215"/>
      <c r="N300" s="215"/>
      <c r="O300" s="215"/>
      <c r="P300" s="215"/>
      <c r="Q300" s="215"/>
      <c r="R300" s="215"/>
      <c r="S300" s="215"/>
      <c r="T300" s="215"/>
      <c r="U300" s="215"/>
      <c r="V300" s="215"/>
      <c r="W300" s="215"/>
      <c r="X300" s="215"/>
      <c r="Y300" s="215"/>
      <c r="Z300" s="215"/>
      <c r="AA300" s="215"/>
      <c r="AB300" s="215"/>
      <c r="AC300" s="215"/>
    </row>
    <row r="301" spans="1:29" ht="15.75" customHeight="1"/>
    <row r="302" spans="1:29" ht="15.75" customHeight="1"/>
    <row r="303" spans="1:29" ht="15.75" customHeight="1"/>
    <row r="304" spans="1:29"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0">
    <mergeCell ref="I67:J67"/>
    <mergeCell ref="L67:L68"/>
    <mergeCell ref="M67:M68"/>
    <mergeCell ref="H95:H96"/>
    <mergeCell ref="I95:J95"/>
    <mergeCell ref="L55:L56"/>
    <mergeCell ref="M55:M56"/>
    <mergeCell ref="B48:B49"/>
    <mergeCell ref="B55:B56"/>
    <mergeCell ref="C55:C56"/>
    <mergeCell ref="D55:D56"/>
    <mergeCell ref="E55:E56"/>
    <mergeCell ref="F55:F56"/>
    <mergeCell ref="G55:G56"/>
    <mergeCell ref="C48:C49"/>
    <mergeCell ref="D48:D49"/>
    <mergeCell ref="E48:E49"/>
    <mergeCell ref="F48:F49"/>
    <mergeCell ref="G48:G49"/>
    <mergeCell ref="H48:H49"/>
    <mergeCell ref="I48:J48"/>
    <mergeCell ref="H55:H56"/>
    <mergeCell ref="I55:J55"/>
    <mergeCell ref="C88:C89"/>
    <mergeCell ref="D88:D89"/>
    <mergeCell ref="E88:E89"/>
    <mergeCell ref="F88:F89"/>
    <mergeCell ref="G88:G89"/>
    <mergeCell ref="H88:H89"/>
    <mergeCell ref="I88:J88"/>
    <mergeCell ref="B88:B89"/>
    <mergeCell ref="B95:B96"/>
    <mergeCell ref="C95:C96"/>
    <mergeCell ref="D95:D96"/>
    <mergeCell ref="E95:E96"/>
    <mergeCell ref="F95:F96"/>
    <mergeCell ref="G95:G96"/>
    <mergeCell ref="I74:J74"/>
    <mergeCell ref="H81:H82"/>
    <mergeCell ref="I81:J81"/>
    <mergeCell ref="B74:B75"/>
    <mergeCell ref="B81:B82"/>
    <mergeCell ref="C81:C82"/>
    <mergeCell ref="D81:D82"/>
    <mergeCell ref="E81:E82"/>
    <mergeCell ref="F81:F82"/>
    <mergeCell ref="G81:G82"/>
    <mergeCell ref="B67:B68"/>
    <mergeCell ref="C67:C68"/>
    <mergeCell ref="D67:D68"/>
    <mergeCell ref="E67:E68"/>
    <mergeCell ref="F67:F68"/>
    <mergeCell ref="G67:G68"/>
    <mergeCell ref="H67:H68"/>
    <mergeCell ref="C74:C75"/>
    <mergeCell ref="D74:D75"/>
    <mergeCell ref="E74:E75"/>
    <mergeCell ref="F74:F75"/>
    <mergeCell ref="G74:G75"/>
    <mergeCell ref="H74:H75"/>
    <mergeCell ref="B20:B21"/>
    <mergeCell ref="B27:B28"/>
    <mergeCell ref="C27:C28"/>
    <mergeCell ref="D27:D28"/>
    <mergeCell ref="E27:E28"/>
    <mergeCell ref="F27:F28"/>
    <mergeCell ref="G27:G28"/>
    <mergeCell ref="H41:H42"/>
    <mergeCell ref="I41:J41"/>
    <mergeCell ref="C34:C35"/>
    <mergeCell ref="D34:D35"/>
    <mergeCell ref="E34:E35"/>
    <mergeCell ref="F34:F35"/>
    <mergeCell ref="G34:G35"/>
    <mergeCell ref="H34:H35"/>
    <mergeCell ref="I34:J34"/>
    <mergeCell ref="B34:B35"/>
    <mergeCell ref="B41:B42"/>
    <mergeCell ref="C41:C42"/>
    <mergeCell ref="D41:D42"/>
    <mergeCell ref="E41:E42"/>
    <mergeCell ref="F41:F42"/>
    <mergeCell ref="G41:G42"/>
    <mergeCell ref="C20:C21"/>
    <mergeCell ref="D20:D21"/>
    <mergeCell ref="E20:E21"/>
    <mergeCell ref="F20:F21"/>
    <mergeCell ref="G20:G21"/>
    <mergeCell ref="H20:H21"/>
    <mergeCell ref="I20:J20"/>
    <mergeCell ref="H27:H28"/>
    <mergeCell ref="I27:J27"/>
    <mergeCell ref="B2:K2"/>
    <mergeCell ref="I4:K4"/>
    <mergeCell ref="B5:B6"/>
    <mergeCell ref="C5:C6"/>
    <mergeCell ref="D5:D6"/>
    <mergeCell ref="E5:E6"/>
    <mergeCell ref="F5:F6"/>
    <mergeCell ref="I5:J5"/>
    <mergeCell ref="G13:G14"/>
    <mergeCell ref="H13:H14"/>
    <mergeCell ref="I13:J13"/>
    <mergeCell ref="G5:G6"/>
    <mergeCell ref="H5:H6"/>
    <mergeCell ref="B13:B14"/>
    <mergeCell ref="C13:C14"/>
    <mergeCell ref="D13:D14"/>
    <mergeCell ref="E13:E14"/>
    <mergeCell ref="F13:F14"/>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C09"/>
    <outlinePr summaryBelow="0" summaryRight="0"/>
  </sheetPr>
  <dimension ref="B2:H1000"/>
  <sheetViews>
    <sheetView showGridLines="0" workbookViewId="0"/>
  </sheetViews>
  <sheetFormatPr baseColWidth="10" defaultColWidth="14.3984375" defaultRowHeight="15" customHeight="1"/>
  <cols>
    <col min="1" max="1" width="4.296875" customWidth="1"/>
    <col min="2" max="2" width="32.3984375" customWidth="1"/>
  </cols>
  <sheetData>
    <row r="2" spans="2:8" ht="15" customHeight="1">
      <c r="B2" s="308" t="s">
        <v>201</v>
      </c>
      <c r="C2" s="289"/>
      <c r="D2" s="289"/>
      <c r="E2" s="289"/>
      <c r="F2" s="289"/>
      <c r="G2" s="289"/>
      <c r="H2" s="290"/>
    </row>
    <row r="4" spans="2:8" ht="15" customHeight="1">
      <c r="F4" s="306" t="s">
        <v>202</v>
      </c>
      <c r="G4" s="307"/>
      <c r="H4" s="304"/>
    </row>
    <row r="5" spans="2:8" ht="15" customHeight="1">
      <c r="B5" s="380" t="s">
        <v>203</v>
      </c>
      <c r="C5" s="379" t="s">
        <v>151</v>
      </c>
      <c r="D5" s="379" t="s">
        <v>152</v>
      </c>
      <c r="E5" s="379" t="s">
        <v>153</v>
      </c>
      <c r="F5" s="323" t="s">
        <v>4</v>
      </c>
      <c r="G5" s="304"/>
      <c r="H5" s="96" t="s">
        <v>75</v>
      </c>
    </row>
    <row r="6" spans="2:8" ht="56.25" customHeight="1">
      <c r="B6" s="278"/>
      <c r="C6" s="278"/>
      <c r="D6" s="278"/>
      <c r="E6" s="278"/>
      <c r="F6" s="96" t="s">
        <v>6</v>
      </c>
      <c r="G6" s="96" t="s">
        <v>7</v>
      </c>
      <c r="H6" s="106" t="s">
        <v>85</v>
      </c>
    </row>
    <row r="7" spans="2:8" ht="15" customHeight="1">
      <c r="B7" s="177"/>
      <c r="C7" s="219">
        <v>0</v>
      </c>
      <c r="D7" s="219">
        <v>0</v>
      </c>
      <c r="E7" s="219">
        <f t="shared" ref="E7:E8" si="0">C7+D7</f>
        <v>0</v>
      </c>
      <c r="F7" s="223"/>
      <c r="G7" s="223"/>
      <c r="H7" s="222" t="str">
        <f t="shared" ref="H7:H9" si="1">IF((SUM(F7:G7)-D7)=0,"OK","Revisar")</f>
        <v>OK</v>
      </c>
    </row>
    <row r="8" spans="2:8" ht="15" customHeight="1">
      <c r="B8" s="177"/>
      <c r="C8" s="219">
        <v>0</v>
      </c>
      <c r="D8" s="219">
        <v>0</v>
      </c>
      <c r="E8" s="219">
        <f t="shared" si="0"/>
        <v>0</v>
      </c>
      <c r="F8" s="219"/>
      <c r="G8" s="219"/>
      <c r="H8" s="222" t="str">
        <f t="shared" si="1"/>
        <v>OK</v>
      </c>
    </row>
    <row r="9" spans="2:8" ht="15" customHeight="1">
      <c r="B9" s="224" t="s">
        <v>130</v>
      </c>
      <c r="C9" s="225">
        <f t="shared" ref="C9:G9" si="2">SUM(C7:C8)</f>
        <v>0</v>
      </c>
      <c r="D9" s="225">
        <f t="shared" si="2"/>
        <v>0</v>
      </c>
      <c r="E9" s="225">
        <f t="shared" si="2"/>
        <v>0</v>
      </c>
      <c r="F9" s="224">
        <f t="shared" si="2"/>
        <v>0</v>
      </c>
      <c r="G9" s="224">
        <f t="shared" si="2"/>
        <v>0</v>
      </c>
      <c r="H9" s="226" t="str">
        <f t="shared" si="1"/>
        <v>OK</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2:H2"/>
    <mergeCell ref="F4:H4"/>
    <mergeCell ref="B5:B6"/>
    <mergeCell ref="C5:C6"/>
    <mergeCell ref="D5:D6"/>
    <mergeCell ref="E5:E6"/>
    <mergeCell ref="F5:G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A1000"/>
  <sheetViews>
    <sheetView showGridLines="0" workbookViewId="0"/>
  </sheetViews>
  <sheetFormatPr baseColWidth="10" defaultColWidth="14.3984375" defaultRowHeight="15" customHeight="1"/>
  <cols>
    <col min="1" max="1" width="6.69921875" customWidth="1"/>
    <col min="2" max="2" width="57.8984375" customWidth="1"/>
    <col min="3" max="3" width="19.296875" customWidth="1"/>
    <col min="4" max="4" width="26.59765625" customWidth="1"/>
    <col min="5" max="5" width="19.09765625" customWidth="1"/>
    <col min="6" max="9" width="16.09765625" customWidth="1"/>
    <col min="10" max="10" width="33.8984375" customWidth="1"/>
    <col min="11" max="27" width="10.69921875" customWidth="1"/>
  </cols>
  <sheetData>
    <row r="1" spans="1:27" ht="1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14.5">
      <c r="A2" s="1"/>
      <c r="B2" s="288" t="s">
        <v>204</v>
      </c>
      <c r="C2" s="289"/>
      <c r="D2" s="289"/>
      <c r="E2" s="289"/>
      <c r="F2" s="289"/>
      <c r="G2" s="289"/>
      <c r="H2" s="289"/>
      <c r="I2" s="289"/>
      <c r="J2" s="290"/>
      <c r="K2" s="1"/>
      <c r="L2" s="1"/>
      <c r="M2" s="1"/>
      <c r="N2" s="1"/>
      <c r="O2" s="1"/>
      <c r="P2" s="1"/>
      <c r="Q2" s="1"/>
      <c r="R2" s="1"/>
      <c r="S2" s="1"/>
      <c r="T2" s="1"/>
      <c r="U2" s="1"/>
      <c r="V2" s="1"/>
      <c r="W2" s="1"/>
      <c r="X2" s="1"/>
      <c r="Y2" s="1"/>
      <c r="Z2" s="1"/>
      <c r="AA2" s="1"/>
    </row>
    <row r="3" spans="1:27" ht="15" customHeight="1">
      <c r="A3" s="1"/>
      <c r="B3" s="1"/>
      <c r="C3" s="1"/>
      <c r="D3" s="1"/>
      <c r="E3" s="1"/>
      <c r="F3" s="1"/>
      <c r="G3" s="1"/>
      <c r="H3" s="1"/>
      <c r="I3" s="1"/>
      <c r="J3" s="1"/>
      <c r="K3" s="1"/>
      <c r="L3" s="1"/>
      <c r="M3" s="1"/>
      <c r="N3" s="1"/>
      <c r="O3" s="1"/>
      <c r="P3" s="1"/>
      <c r="Q3" s="1"/>
      <c r="R3" s="1"/>
      <c r="S3" s="1"/>
      <c r="T3" s="1"/>
      <c r="U3" s="1"/>
      <c r="V3" s="1"/>
      <c r="W3" s="1"/>
      <c r="X3" s="1"/>
      <c r="Y3" s="1"/>
      <c r="Z3" s="1"/>
      <c r="AA3" s="1"/>
    </row>
    <row r="4" spans="1:27" ht="14.5">
      <c r="A4" s="1"/>
      <c r="B4" s="383" t="s">
        <v>205</v>
      </c>
      <c r="C4" s="384" t="s">
        <v>1</v>
      </c>
      <c r="D4" s="384" t="s">
        <v>206</v>
      </c>
      <c r="E4" s="384" t="s">
        <v>27</v>
      </c>
      <c r="F4" s="385" t="s">
        <v>207</v>
      </c>
      <c r="G4" s="283"/>
      <c r="H4" s="283"/>
      <c r="I4" s="283"/>
      <c r="J4" s="284"/>
      <c r="K4" s="2"/>
      <c r="L4" s="2"/>
      <c r="M4" s="2"/>
      <c r="N4" s="2"/>
      <c r="O4" s="2"/>
      <c r="P4" s="2"/>
      <c r="Q4" s="2"/>
      <c r="R4" s="2"/>
      <c r="S4" s="2"/>
      <c r="T4" s="2"/>
      <c r="U4" s="2"/>
      <c r="V4" s="2"/>
      <c r="W4" s="2"/>
      <c r="X4" s="2"/>
      <c r="Y4" s="2"/>
      <c r="Z4" s="2"/>
      <c r="AA4" s="2"/>
    </row>
    <row r="5" spans="1:27" ht="29">
      <c r="A5" s="1"/>
      <c r="B5" s="286"/>
      <c r="C5" s="278"/>
      <c r="D5" s="278"/>
      <c r="E5" s="278"/>
      <c r="F5" s="340" t="s">
        <v>4</v>
      </c>
      <c r="G5" s="304"/>
      <c r="H5" s="340" t="s">
        <v>5</v>
      </c>
      <c r="I5" s="304"/>
      <c r="J5" s="228" t="s">
        <v>75</v>
      </c>
      <c r="K5" s="2"/>
      <c r="L5" s="2"/>
      <c r="M5" s="2"/>
      <c r="N5" s="2"/>
      <c r="O5" s="2"/>
      <c r="P5" s="2"/>
      <c r="Q5" s="2"/>
      <c r="R5" s="2"/>
      <c r="S5" s="2"/>
      <c r="T5" s="2"/>
      <c r="U5" s="2"/>
      <c r="V5" s="2"/>
      <c r="W5" s="2"/>
      <c r="X5" s="2"/>
      <c r="Y5" s="2"/>
      <c r="Z5" s="2"/>
      <c r="AA5" s="2"/>
    </row>
    <row r="6" spans="1:27" ht="14.5">
      <c r="A6" s="1"/>
      <c r="B6" s="287"/>
      <c r="C6" s="229" t="s">
        <v>29</v>
      </c>
      <c r="D6" s="229" t="s">
        <v>29</v>
      </c>
      <c r="E6" s="229" t="s">
        <v>29</v>
      </c>
      <c r="F6" s="135" t="s">
        <v>6</v>
      </c>
      <c r="G6" s="135" t="s">
        <v>7</v>
      </c>
      <c r="H6" s="135" t="s">
        <v>6</v>
      </c>
      <c r="I6" s="135" t="s">
        <v>7</v>
      </c>
      <c r="J6" s="230" t="s">
        <v>85</v>
      </c>
      <c r="K6" s="2"/>
      <c r="L6" s="2"/>
      <c r="M6" s="2"/>
      <c r="N6" s="2"/>
      <c r="O6" s="2"/>
      <c r="P6" s="2"/>
      <c r="Q6" s="2"/>
      <c r="R6" s="2"/>
      <c r="S6" s="2"/>
      <c r="T6" s="2"/>
      <c r="U6" s="2"/>
      <c r="V6" s="2"/>
      <c r="W6" s="2"/>
      <c r="X6" s="2"/>
      <c r="Y6" s="2"/>
      <c r="Z6" s="2"/>
      <c r="AA6" s="2"/>
    </row>
    <row r="7" spans="1:27" ht="12.75" customHeight="1">
      <c r="A7" s="1"/>
      <c r="B7" s="231" t="s">
        <v>208</v>
      </c>
      <c r="C7" s="232">
        <f t="shared" ref="C7:I7" si="0">C25</f>
        <v>0</v>
      </c>
      <c r="D7" s="232">
        <f t="shared" si="0"/>
        <v>0</v>
      </c>
      <c r="E7" s="232">
        <f t="shared" si="0"/>
        <v>0</v>
      </c>
      <c r="F7" s="232">
        <f t="shared" si="0"/>
        <v>0</v>
      </c>
      <c r="G7" s="232">
        <f t="shared" si="0"/>
        <v>0</v>
      </c>
      <c r="H7" s="232">
        <f t="shared" si="0"/>
        <v>0</v>
      </c>
      <c r="I7" s="232">
        <f t="shared" si="0"/>
        <v>0</v>
      </c>
      <c r="J7" s="233" t="str">
        <f t="shared" ref="J7:J12" si="1">IF((SUM(F7:I7)-D7)=0,"OK","Revisar")</f>
        <v>OK</v>
      </c>
      <c r="K7" s="2"/>
      <c r="L7" s="2"/>
      <c r="M7" s="2"/>
      <c r="N7" s="2"/>
      <c r="O7" s="2"/>
      <c r="P7" s="2"/>
      <c r="Q7" s="2"/>
      <c r="R7" s="2"/>
      <c r="S7" s="2"/>
      <c r="T7" s="2"/>
      <c r="U7" s="2"/>
      <c r="V7" s="2"/>
      <c r="W7" s="2"/>
      <c r="X7" s="2"/>
      <c r="Y7" s="2"/>
      <c r="Z7" s="2"/>
      <c r="AA7" s="2"/>
    </row>
    <row r="8" spans="1:27" ht="12.75" customHeight="1">
      <c r="A8" s="1"/>
      <c r="B8" s="234" t="s">
        <v>209</v>
      </c>
      <c r="C8" s="235">
        <f t="shared" ref="C8:I8" si="2">C35</f>
        <v>0</v>
      </c>
      <c r="D8" s="235">
        <f t="shared" si="2"/>
        <v>0</v>
      </c>
      <c r="E8" s="235">
        <f t="shared" si="2"/>
        <v>0</v>
      </c>
      <c r="F8" s="235">
        <f t="shared" si="2"/>
        <v>0</v>
      </c>
      <c r="G8" s="235">
        <f t="shared" si="2"/>
        <v>0</v>
      </c>
      <c r="H8" s="235">
        <f t="shared" si="2"/>
        <v>0</v>
      </c>
      <c r="I8" s="235">
        <f t="shared" si="2"/>
        <v>0</v>
      </c>
      <c r="J8" s="233" t="str">
        <f t="shared" si="1"/>
        <v>OK</v>
      </c>
      <c r="K8" s="2"/>
      <c r="L8" s="2"/>
      <c r="M8" s="2"/>
      <c r="N8" s="2"/>
      <c r="O8" s="2"/>
      <c r="P8" s="2"/>
      <c r="Q8" s="2"/>
      <c r="R8" s="2"/>
      <c r="S8" s="2"/>
      <c r="T8" s="2"/>
      <c r="U8" s="2"/>
      <c r="V8" s="2"/>
      <c r="W8" s="2"/>
      <c r="X8" s="2"/>
      <c r="Y8" s="2"/>
      <c r="Z8" s="2"/>
      <c r="AA8" s="2"/>
    </row>
    <row r="9" spans="1:27" ht="12.75" customHeight="1">
      <c r="A9" s="1"/>
      <c r="B9" s="234" t="s">
        <v>210</v>
      </c>
      <c r="C9" s="235">
        <f t="shared" ref="C9:I9" si="3">C45</f>
        <v>0</v>
      </c>
      <c r="D9" s="235">
        <f t="shared" si="3"/>
        <v>0</v>
      </c>
      <c r="E9" s="235">
        <f t="shared" si="3"/>
        <v>0</v>
      </c>
      <c r="F9" s="235">
        <f t="shared" si="3"/>
        <v>0</v>
      </c>
      <c r="G9" s="235">
        <f t="shared" si="3"/>
        <v>0</v>
      </c>
      <c r="H9" s="235">
        <f t="shared" si="3"/>
        <v>0</v>
      </c>
      <c r="I9" s="235">
        <f t="shared" si="3"/>
        <v>0</v>
      </c>
      <c r="J9" s="233" t="str">
        <f t="shared" si="1"/>
        <v>OK</v>
      </c>
      <c r="K9" s="2"/>
      <c r="L9" s="2"/>
      <c r="M9" s="2"/>
      <c r="N9" s="2"/>
      <c r="O9" s="2"/>
      <c r="P9" s="2"/>
      <c r="Q9" s="2"/>
      <c r="R9" s="2"/>
      <c r="S9" s="2"/>
      <c r="T9" s="2"/>
      <c r="U9" s="2"/>
      <c r="V9" s="2"/>
      <c r="W9" s="2"/>
      <c r="X9" s="2"/>
      <c r="Y9" s="2"/>
      <c r="Z9" s="2"/>
      <c r="AA9" s="2"/>
    </row>
    <row r="10" spans="1:27" ht="12.75" customHeight="1">
      <c r="A10" s="1"/>
      <c r="B10" s="234" t="s">
        <v>211</v>
      </c>
      <c r="C10" s="235">
        <f t="shared" ref="C10:I10" si="4">C54</f>
        <v>0</v>
      </c>
      <c r="D10" s="235">
        <f t="shared" si="4"/>
        <v>0</v>
      </c>
      <c r="E10" s="235">
        <f t="shared" si="4"/>
        <v>0</v>
      </c>
      <c r="F10" s="235">
        <f t="shared" si="4"/>
        <v>0</v>
      </c>
      <c r="G10" s="235">
        <f t="shared" si="4"/>
        <v>0</v>
      </c>
      <c r="H10" s="235">
        <f t="shared" si="4"/>
        <v>0</v>
      </c>
      <c r="I10" s="235">
        <f t="shared" si="4"/>
        <v>0</v>
      </c>
      <c r="J10" s="233" t="str">
        <f t="shared" si="1"/>
        <v>OK</v>
      </c>
      <c r="K10" s="2"/>
      <c r="L10" s="2"/>
      <c r="M10" s="2"/>
      <c r="N10" s="2"/>
      <c r="O10" s="2"/>
      <c r="P10" s="2"/>
      <c r="Q10" s="2"/>
      <c r="R10" s="2"/>
      <c r="S10" s="2"/>
      <c r="T10" s="2"/>
      <c r="U10" s="2"/>
      <c r="V10" s="2"/>
      <c r="W10" s="2"/>
      <c r="X10" s="2"/>
      <c r="Y10" s="2"/>
      <c r="Z10" s="2"/>
      <c r="AA10" s="2"/>
    </row>
    <row r="11" spans="1:27" ht="12.75" customHeight="1">
      <c r="A11" s="1"/>
      <c r="B11" s="234" t="s">
        <v>212</v>
      </c>
      <c r="C11" s="235">
        <f t="shared" ref="C11:I11" si="5">C65</f>
        <v>0</v>
      </c>
      <c r="D11" s="235">
        <f t="shared" si="5"/>
        <v>0</v>
      </c>
      <c r="E11" s="235">
        <f t="shared" si="5"/>
        <v>0</v>
      </c>
      <c r="F11" s="235">
        <f t="shared" si="5"/>
        <v>0</v>
      </c>
      <c r="G11" s="235">
        <f t="shared" si="5"/>
        <v>0</v>
      </c>
      <c r="H11" s="235">
        <f t="shared" si="5"/>
        <v>0</v>
      </c>
      <c r="I11" s="235">
        <f t="shared" si="5"/>
        <v>0</v>
      </c>
      <c r="J11" s="233" t="str">
        <f t="shared" si="1"/>
        <v>OK</v>
      </c>
      <c r="K11" s="2"/>
      <c r="L11" s="2"/>
      <c r="M11" s="2"/>
      <c r="N11" s="2"/>
      <c r="O11" s="2"/>
      <c r="P11" s="2"/>
      <c r="Q11" s="2"/>
      <c r="R11" s="2"/>
      <c r="S11" s="2"/>
      <c r="T11" s="2"/>
      <c r="U11" s="2"/>
      <c r="V11" s="2"/>
      <c r="W11" s="2"/>
      <c r="X11" s="2"/>
      <c r="Y11" s="2"/>
      <c r="Z11" s="2"/>
      <c r="AA11" s="2"/>
    </row>
    <row r="12" spans="1:27" ht="12.75" customHeight="1">
      <c r="A12" s="1"/>
      <c r="B12" s="234" t="s">
        <v>213</v>
      </c>
      <c r="C12" s="235">
        <f t="shared" ref="C12:I12" si="6">C77</f>
        <v>0</v>
      </c>
      <c r="D12" s="235">
        <f t="shared" si="6"/>
        <v>0</v>
      </c>
      <c r="E12" s="235">
        <f t="shared" si="6"/>
        <v>0</v>
      </c>
      <c r="F12" s="235">
        <f t="shared" si="6"/>
        <v>0</v>
      </c>
      <c r="G12" s="235">
        <f t="shared" si="6"/>
        <v>0</v>
      </c>
      <c r="H12" s="235">
        <f t="shared" si="6"/>
        <v>0</v>
      </c>
      <c r="I12" s="235">
        <f t="shared" si="6"/>
        <v>0</v>
      </c>
      <c r="J12" s="233" t="str">
        <f t="shared" si="1"/>
        <v>OK</v>
      </c>
      <c r="K12" s="2"/>
      <c r="L12" s="2"/>
      <c r="M12" s="2"/>
      <c r="N12" s="2"/>
      <c r="O12" s="2"/>
      <c r="P12" s="2"/>
      <c r="Q12" s="2"/>
      <c r="R12" s="2"/>
      <c r="S12" s="2"/>
      <c r="T12" s="2"/>
      <c r="U12" s="2"/>
      <c r="V12" s="2"/>
      <c r="W12" s="2"/>
      <c r="X12" s="2"/>
      <c r="Y12" s="2"/>
      <c r="Z12" s="2"/>
      <c r="AA12" s="2"/>
    </row>
    <row r="13" spans="1:27" ht="12.75" customHeight="1">
      <c r="A13" s="1"/>
      <c r="B13" s="236" t="s">
        <v>130</v>
      </c>
      <c r="C13" s="237">
        <f t="shared" ref="C13:I13" si="7">SUM(C7:C11)</f>
        <v>0</v>
      </c>
      <c r="D13" s="237">
        <f t="shared" si="7"/>
        <v>0</v>
      </c>
      <c r="E13" s="237">
        <f t="shared" si="7"/>
        <v>0</v>
      </c>
      <c r="F13" s="237">
        <f t="shared" si="7"/>
        <v>0</v>
      </c>
      <c r="G13" s="237">
        <f t="shared" si="7"/>
        <v>0</v>
      </c>
      <c r="H13" s="237">
        <f t="shared" si="7"/>
        <v>0</v>
      </c>
      <c r="I13" s="237">
        <f t="shared" si="7"/>
        <v>0</v>
      </c>
      <c r="J13" s="238"/>
      <c r="K13" s="2"/>
      <c r="L13" s="2"/>
      <c r="M13" s="2"/>
      <c r="N13" s="2"/>
      <c r="O13" s="2"/>
      <c r="P13" s="2"/>
      <c r="Q13" s="2"/>
      <c r="R13" s="2"/>
      <c r="S13" s="2"/>
      <c r="T13" s="2"/>
      <c r="U13" s="2"/>
      <c r="V13" s="2"/>
      <c r="W13" s="2"/>
      <c r="X13" s="2"/>
      <c r="Y13" s="2"/>
      <c r="Z13" s="2"/>
      <c r="AA13" s="2"/>
    </row>
    <row r="14" spans="1:27" ht="12.75" customHeight="1">
      <c r="A14" s="1"/>
      <c r="B14" s="2"/>
      <c r="C14" s="2"/>
      <c r="D14" s="239"/>
      <c r="E14" s="2"/>
      <c r="F14" s="2"/>
      <c r="G14" s="2"/>
      <c r="H14" s="2"/>
      <c r="I14" s="2"/>
      <c r="J14" s="2"/>
      <c r="K14" s="2"/>
      <c r="L14" s="2"/>
      <c r="M14" s="2"/>
      <c r="N14" s="2"/>
      <c r="O14" s="2"/>
      <c r="P14" s="2"/>
      <c r="Q14" s="2"/>
      <c r="R14" s="2"/>
      <c r="S14" s="2"/>
      <c r="T14" s="2"/>
      <c r="U14" s="2"/>
      <c r="V14" s="2"/>
      <c r="W14" s="2"/>
      <c r="X14" s="2"/>
      <c r="Y14" s="2"/>
      <c r="Z14" s="2"/>
      <c r="AA14" s="2"/>
    </row>
    <row r="15" spans="1:27" ht="14.5">
      <c r="A15" s="1"/>
      <c r="B15" s="386" t="s">
        <v>214</v>
      </c>
      <c r="C15" s="343"/>
      <c r="D15" s="343"/>
      <c r="E15" s="343"/>
      <c r="F15" s="343"/>
      <c r="G15" s="343"/>
      <c r="H15" s="343"/>
      <c r="I15" s="343"/>
      <c r="J15" s="343"/>
      <c r="K15" s="2"/>
      <c r="L15" s="2"/>
      <c r="M15" s="2"/>
      <c r="N15" s="2"/>
      <c r="O15" s="2"/>
      <c r="P15" s="2"/>
      <c r="Q15" s="2"/>
      <c r="R15" s="2"/>
      <c r="S15" s="2"/>
      <c r="T15" s="2"/>
      <c r="U15" s="2"/>
      <c r="V15" s="2"/>
      <c r="W15" s="2"/>
      <c r="X15" s="2"/>
      <c r="Y15" s="2"/>
      <c r="Z15" s="2"/>
      <c r="AA15" s="2"/>
    </row>
    <row r="16" spans="1:27" ht="41.25" customHeight="1">
      <c r="A16" s="1"/>
      <c r="B16" s="390" t="s">
        <v>215</v>
      </c>
      <c r="C16" s="387" t="s">
        <v>1</v>
      </c>
      <c r="D16" s="387" t="s">
        <v>216</v>
      </c>
      <c r="E16" s="387" t="s">
        <v>27</v>
      </c>
      <c r="F16" s="388" t="s">
        <v>4</v>
      </c>
      <c r="G16" s="389"/>
      <c r="H16" s="388" t="s">
        <v>5</v>
      </c>
      <c r="I16" s="389"/>
      <c r="J16" s="240" t="s">
        <v>75</v>
      </c>
      <c r="K16" s="241"/>
      <c r="L16" s="241"/>
      <c r="M16" s="241"/>
      <c r="N16" s="241"/>
      <c r="O16" s="241"/>
      <c r="P16" s="241"/>
      <c r="Q16" s="241"/>
      <c r="R16" s="241"/>
      <c r="S16" s="241"/>
      <c r="T16" s="241"/>
      <c r="U16" s="241"/>
      <c r="V16" s="241"/>
      <c r="W16" s="241"/>
      <c r="X16" s="241"/>
      <c r="Y16" s="241"/>
      <c r="Z16" s="241"/>
      <c r="AA16" s="241"/>
    </row>
    <row r="17" spans="1:27" ht="41.25" customHeight="1">
      <c r="A17" s="1"/>
      <c r="B17" s="287"/>
      <c r="C17" s="313"/>
      <c r="D17" s="313"/>
      <c r="E17" s="313"/>
      <c r="F17" s="242" t="s">
        <v>6</v>
      </c>
      <c r="G17" s="242" t="s">
        <v>7</v>
      </c>
      <c r="H17" s="242" t="s">
        <v>6</v>
      </c>
      <c r="I17" s="242" t="s">
        <v>7</v>
      </c>
      <c r="J17" s="243" t="s">
        <v>85</v>
      </c>
      <c r="K17" s="241"/>
      <c r="L17" s="241"/>
      <c r="M17" s="241"/>
      <c r="N17" s="241"/>
      <c r="O17" s="241"/>
      <c r="P17" s="241"/>
      <c r="Q17" s="241"/>
      <c r="R17" s="241"/>
      <c r="S17" s="241"/>
      <c r="T17" s="241"/>
      <c r="U17" s="241"/>
      <c r="V17" s="241"/>
      <c r="W17" s="241"/>
      <c r="X17" s="241"/>
      <c r="Y17" s="241"/>
      <c r="Z17" s="241"/>
      <c r="AA17" s="241"/>
    </row>
    <row r="18" spans="1:27" ht="12.75" customHeight="1">
      <c r="A18" s="1"/>
      <c r="B18" s="231" t="s">
        <v>217</v>
      </c>
      <c r="C18" s="244"/>
      <c r="D18" s="244"/>
      <c r="E18" s="244"/>
      <c r="F18" s="244"/>
      <c r="G18" s="244"/>
      <c r="H18" s="244"/>
      <c r="I18" s="244"/>
      <c r="J18" s="233" t="str">
        <f t="shared" ref="J18:J24" si="8">IF((SUM(F18:I18)-D18)=0,"OK","Revisar")</f>
        <v>OK</v>
      </c>
      <c r="K18" s="241"/>
      <c r="L18" s="241"/>
      <c r="M18" s="241"/>
      <c r="N18" s="241"/>
      <c r="O18" s="241"/>
      <c r="P18" s="241"/>
      <c r="Q18" s="241"/>
      <c r="R18" s="241"/>
      <c r="S18" s="241"/>
      <c r="T18" s="241"/>
      <c r="U18" s="241"/>
      <c r="V18" s="241"/>
      <c r="W18" s="241"/>
      <c r="X18" s="241"/>
      <c r="Y18" s="241"/>
      <c r="Z18" s="241"/>
      <c r="AA18" s="241"/>
    </row>
    <row r="19" spans="1:27" ht="12.75" customHeight="1">
      <c r="A19" s="1"/>
      <c r="B19" s="234" t="s">
        <v>218</v>
      </c>
      <c r="C19" s="245"/>
      <c r="D19" s="245"/>
      <c r="E19" s="245"/>
      <c r="F19" s="245"/>
      <c r="G19" s="245"/>
      <c r="H19" s="245"/>
      <c r="I19" s="245"/>
      <c r="J19" s="233" t="str">
        <f t="shared" si="8"/>
        <v>OK</v>
      </c>
      <c r="K19" s="241"/>
      <c r="L19" s="241"/>
      <c r="M19" s="241"/>
      <c r="N19" s="241"/>
      <c r="O19" s="241"/>
      <c r="P19" s="241"/>
      <c r="Q19" s="241"/>
      <c r="R19" s="241"/>
      <c r="S19" s="241"/>
      <c r="T19" s="241"/>
      <c r="U19" s="241"/>
      <c r="V19" s="241"/>
      <c r="W19" s="241"/>
      <c r="X19" s="241"/>
      <c r="Y19" s="241"/>
      <c r="Z19" s="241"/>
      <c r="AA19" s="241"/>
    </row>
    <row r="20" spans="1:27" ht="12.75" customHeight="1">
      <c r="A20" s="1"/>
      <c r="B20" s="234" t="s">
        <v>219</v>
      </c>
      <c r="C20" s="245"/>
      <c r="D20" s="245"/>
      <c r="E20" s="245"/>
      <c r="F20" s="245"/>
      <c r="G20" s="245"/>
      <c r="H20" s="245"/>
      <c r="I20" s="245"/>
      <c r="J20" s="233" t="str">
        <f t="shared" si="8"/>
        <v>OK</v>
      </c>
      <c r="K20" s="241"/>
      <c r="L20" s="241"/>
      <c r="M20" s="241"/>
      <c r="N20" s="241"/>
      <c r="O20" s="241"/>
      <c r="P20" s="241"/>
      <c r="Q20" s="241"/>
      <c r="R20" s="241"/>
      <c r="S20" s="241"/>
      <c r="T20" s="241"/>
      <c r="U20" s="241"/>
      <c r="V20" s="241"/>
      <c r="W20" s="241"/>
      <c r="X20" s="241"/>
      <c r="Y20" s="241"/>
      <c r="Z20" s="241"/>
      <c r="AA20" s="241"/>
    </row>
    <row r="21" spans="1:27" ht="12.75" customHeight="1">
      <c r="A21" s="1"/>
      <c r="B21" s="234" t="s">
        <v>220</v>
      </c>
      <c r="C21" s="245"/>
      <c r="D21" s="245"/>
      <c r="E21" s="245"/>
      <c r="F21" s="245"/>
      <c r="G21" s="245"/>
      <c r="H21" s="245"/>
      <c r="I21" s="245"/>
      <c r="J21" s="233" t="str">
        <f t="shared" si="8"/>
        <v>OK</v>
      </c>
      <c r="K21" s="241"/>
      <c r="L21" s="241"/>
      <c r="M21" s="241"/>
      <c r="N21" s="241"/>
      <c r="O21" s="241"/>
      <c r="P21" s="241"/>
      <c r="Q21" s="241"/>
      <c r="R21" s="241"/>
      <c r="S21" s="241"/>
      <c r="T21" s="241"/>
      <c r="U21" s="241"/>
      <c r="V21" s="241"/>
      <c r="W21" s="241"/>
      <c r="X21" s="241"/>
      <c r="Y21" s="241"/>
      <c r="Z21" s="241"/>
      <c r="AA21" s="241"/>
    </row>
    <row r="22" spans="1:27" ht="12.75" customHeight="1">
      <c r="A22" s="1"/>
      <c r="B22" s="234" t="s">
        <v>221</v>
      </c>
      <c r="C22" s="245"/>
      <c r="D22" s="245"/>
      <c r="E22" s="245"/>
      <c r="F22" s="245"/>
      <c r="G22" s="245"/>
      <c r="H22" s="245"/>
      <c r="I22" s="245"/>
      <c r="J22" s="233" t="str">
        <f t="shared" si="8"/>
        <v>OK</v>
      </c>
      <c r="K22" s="241"/>
      <c r="L22" s="241"/>
      <c r="M22" s="241"/>
      <c r="N22" s="241"/>
      <c r="O22" s="241"/>
      <c r="P22" s="241"/>
      <c r="Q22" s="241"/>
      <c r="R22" s="241"/>
      <c r="S22" s="241"/>
      <c r="T22" s="241"/>
      <c r="U22" s="241"/>
      <c r="V22" s="241"/>
      <c r="W22" s="241"/>
      <c r="X22" s="241"/>
      <c r="Y22" s="241"/>
      <c r="Z22" s="241"/>
      <c r="AA22" s="241"/>
    </row>
    <row r="23" spans="1:27" ht="12.75" customHeight="1">
      <c r="A23" s="1"/>
      <c r="B23" s="234" t="s">
        <v>222</v>
      </c>
      <c r="C23" s="245"/>
      <c r="D23" s="245"/>
      <c r="E23" s="245"/>
      <c r="F23" s="245"/>
      <c r="G23" s="245"/>
      <c r="H23" s="245"/>
      <c r="I23" s="245"/>
      <c r="J23" s="233" t="str">
        <f t="shared" si="8"/>
        <v>OK</v>
      </c>
      <c r="K23" s="241"/>
      <c r="L23" s="241"/>
      <c r="M23" s="241"/>
      <c r="N23" s="241"/>
      <c r="O23" s="241"/>
      <c r="P23" s="241"/>
      <c r="Q23" s="241"/>
      <c r="R23" s="241"/>
      <c r="S23" s="241"/>
      <c r="T23" s="241"/>
      <c r="U23" s="241"/>
      <c r="V23" s="241"/>
      <c r="W23" s="241"/>
      <c r="X23" s="241"/>
      <c r="Y23" s="241"/>
      <c r="Z23" s="241"/>
      <c r="AA23" s="241"/>
    </row>
    <row r="24" spans="1:27" ht="12.75" customHeight="1">
      <c r="A24" s="1"/>
      <c r="B24" s="246" t="s">
        <v>223</v>
      </c>
      <c r="C24" s="245"/>
      <c r="D24" s="247"/>
      <c r="E24" s="247"/>
      <c r="F24" s="247"/>
      <c r="G24" s="247"/>
      <c r="H24" s="247"/>
      <c r="I24" s="247"/>
      <c r="J24" s="233" t="str">
        <f t="shared" si="8"/>
        <v>OK</v>
      </c>
      <c r="K24" s="241"/>
      <c r="L24" s="241"/>
      <c r="M24" s="241"/>
      <c r="N24" s="241"/>
      <c r="O24" s="241"/>
      <c r="P24" s="241"/>
      <c r="Q24" s="241"/>
      <c r="R24" s="241"/>
      <c r="S24" s="241"/>
      <c r="T24" s="241"/>
      <c r="U24" s="241"/>
      <c r="V24" s="241"/>
      <c r="W24" s="241"/>
      <c r="X24" s="241"/>
      <c r="Y24" s="241"/>
      <c r="Z24" s="241"/>
      <c r="AA24" s="241"/>
    </row>
    <row r="25" spans="1:27" ht="12.75" customHeight="1">
      <c r="A25" s="1"/>
      <c r="B25" s="236" t="s">
        <v>130</v>
      </c>
      <c r="C25" s="237">
        <f t="shared" ref="C25:I25" si="9">SUM(C18:C24)</f>
        <v>0</v>
      </c>
      <c r="D25" s="237">
        <f t="shared" si="9"/>
        <v>0</v>
      </c>
      <c r="E25" s="237">
        <f t="shared" si="9"/>
        <v>0</v>
      </c>
      <c r="F25" s="237">
        <f t="shared" si="9"/>
        <v>0</v>
      </c>
      <c r="G25" s="237">
        <f t="shared" si="9"/>
        <v>0</v>
      </c>
      <c r="H25" s="237">
        <f t="shared" si="9"/>
        <v>0</v>
      </c>
      <c r="I25" s="237">
        <f t="shared" si="9"/>
        <v>0</v>
      </c>
      <c r="J25" s="237"/>
      <c r="K25" s="241"/>
      <c r="L25" s="241"/>
      <c r="M25" s="241"/>
      <c r="N25" s="241"/>
      <c r="O25" s="241"/>
      <c r="P25" s="241"/>
      <c r="Q25" s="241"/>
      <c r="R25" s="241"/>
      <c r="S25" s="241"/>
      <c r="T25" s="241"/>
      <c r="U25" s="241"/>
      <c r="V25" s="241"/>
      <c r="W25" s="241"/>
      <c r="X25" s="241"/>
      <c r="Y25" s="241"/>
      <c r="Z25" s="241"/>
      <c r="AA25" s="241"/>
    </row>
    <row r="26" spans="1:27" ht="24" customHeight="1">
      <c r="A26" s="1"/>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row>
    <row r="27" spans="1:27" ht="42" customHeight="1">
      <c r="A27" s="1"/>
      <c r="B27" s="391" t="s">
        <v>224</v>
      </c>
      <c r="C27" s="387" t="s">
        <v>1</v>
      </c>
      <c r="D27" s="387" t="s">
        <v>225</v>
      </c>
      <c r="E27" s="387" t="s">
        <v>27</v>
      </c>
      <c r="F27" s="388" t="s">
        <v>4</v>
      </c>
      <c r="G27" s="389"/>
      <c r="H27" s="388" t="s">
        <v>5</v>
      </c>
      <c r="I27" s="389"/>
      <c r="J27" s="240" t="s">
        <v>75</v>
      </c>
      <c r="K27" s="241"/>
      <c r="L27" s="241"/>
      <c r="M27" s="241"/>
      <c r="N27" s="241"/>
      <c r="O27" s="241"/>
      <c r="P27" s="241"/>
      <c r="Q27" s="241"/>
      <c r="R27" s="241"/>
      <c r="S27" s="241"/>
      <c r="T27" s="241"/>
      <c r="U27" s="241"/>
      <c r="V27" s="241"/>
      <c r="W27" s="241"/>
      <c r="X27" s="241"/>
      <c r="Y27" s="241"/>
      <c r="Z27" s="241"/>
      <c r="AA27" s="241"/>
    </row>
    <row r="28" spans="1:27" ht="42" customHeight="1">
      <c r="A28" s="1"/>
      <c r="B28" s="287"/>
      <c r="C28" s="313"/>
      <c r="D28" s="313"/>
      <c r="E28" s="313"/>
      <c r="F28" s="242" t="s">
        <v>6</v>
      </c>
      <c r="G28" s="242" t="s">
        <v>7</v>
      </c>
      <c r="H28" s="242" t="s">
        <v>6</v>
      </c>
      <c r="I28" s="242" t="s">
        <v>7</v>
      </c>
      <c r="J28" s="243" t="s">
        <v>85</v>
      </c>
      <c r="K28" s="241"/>
      <c r="L28" s="241"/>
      <c r="M28" s="241"/>
      <c r="N28" s="241"/>
      <c r="O28" s="241"/>
      <c r="P28" s="241"/>
      <c r="Q28" s="241"/>
      <c r="R28" s="241"/>
      <c r="S28" s="241"/>
      <c r="T28" s="241"/>
      <c r="U28" s="241"/>
      <c r="V28" s="241"/>
      <c r="W28" s="241"/>
      <c r="X28" s="241"/>
      <c r="Y28" s="241"/>
      <c r="Z28" s="241"/>
      <c r="AA28" s="241"/>
    </row>
    <row r="29" spans="1:27" ht="12.75" customHeight="1">
      <c r="A29" s="1"/>
      <c r="B29" s="231" t="s">
        <v>226</v>
      </c>
      <c r="C29" s="244"/>
      <c r="D29" s="244"/>
      <c r="E29" s="244"/>
      <c r="F29" s="244"/>
      <c r="G29" s="244"/>
      <c r="H29" s="244"/>
      <c r="I29" s="244"/>
      <c r="J29" s="233" t="str">
        <f t="shared" ref="J29:J34" si="10">IF((SUM(F29:I29)-D29)=0,"OK","Revisar")</f>
        <v>OK</v>
      </c>
      <c r="K29" s="241"/>
      <c r="L29" s="241"/>
      <c r="M29" s="241"/>
      <c r="N29" s="241"/>
      <c r="O29" s="241"/>
      <c r="P29" s="241"/>
      <c r="Q29" s="241"/>
      <c r="R29" s="241"/>
      <c r="S29" s="241"/>
      <c r="T29" s="241"/>
      <c r="U29" s="241"/>
      <c r="V29" s="241"/>
      <c r="W29" s="241"/>
      <c r="X29" s="241"/>
      <c r="Y29" s="241"/>
      <c r="Z29" s="241"/>
      <c r="AA29" s="241"/>
    </row>
    <row r="30" spans="1:27" ht="12.75" customHeight="1">
      <c r="A30" s="1"/>
      <c r="B30" s="234" t="s">
        <v>227</v>
      </c>
      <c r="C30" s="245"/>
      <c r="D30" s="245"/>
      <c r="E30" s="245"/>
      <c r="F30" s="245"/>
      <c r="G30" s="245"/>
      <c r="H30" s="245"/>
      <c r="I30" s="245"/>
      <c r="J30" s="233" t="str">
        <f t="shared" si="10"/>
        <v>OK</v>
      </c>
      <c r="K30" s="241"/>
      <c r="L30" s="241"/>
      <c r="M30" s="241"/>
      <c r="N30" s="241"/>
      <c r="O30" s="241"/>
      <c r="P30" s="241"/>
      <c r="Q30" s="241"/>
      <c r="R30" s="241"/>
      <c r="S30" s="241"/>
      <c r="T30" s="241"/>
      <c r="U30" s="241"/>
      <c r="V30" s="241"/>
      <c r="W30" s="241"/>
      <c r="X30" s="241"/>
      <c r="Y30" s="241"/>
      <c r="Z30" s="241"/>
      <c r="AA30" s="241"/>
    </row>
    <row r="31" spans="1:27" ht="12.75" customHeight="1">
      <c r="A31" s="1"/>
      <c r="B31" s="234" t="s">
        <v>228</v>
      </c>
      <c r="C31" s="245"/>
      <c r="D31" s="245"/>
      <c r="E31" s="245"/>
      <c r="F31" s="245"/>
      <c r="G31" s="245"/>
      <c r="H31" s="245"/>
      <c r="I31" s="245"/>
      <c r="J31" s="233" t="str">
        <f t="shared" si="10"/>
        <v>OK</v>
      </c>
      <c r="K31" s="241"/>
      <c r="L31" s="241"/>
      <c r="M31" s="241"/>
      <c r="N31" s="241"/>
      <c r="O31" s="241"/>
      <c r="P31" s="241"/>
      <c r="Q31" s="241"/>
      <c r="R31" s="241"/>
      <c r="S31" s="241"/>
      <c r="T31" s="241"/>
      <c r="U31" s="241"/>
      <c r="V31" s="241"/>
      <c r="W31" s="241"/>
      <c r="X31" s="241"/>
      <c r="Y31" s="241"/>
      <c r="Z31" s="241"/>
      <c r="AA31" s="241"/>
    </row>
    <row r="32" spans="1:27" ht="12.75" customHeight="1">
      <c r="A32" s="1"/>
      <c r="B32" s="234" t="s">
        <v>229</v>
      </c>
      <c r="C32" s="245"/>
      <c r="D32" s="245"/>
      <c r="E32" s="245"/>
      <c r="F32" s="245"/>
      <c r="G32" s="245"/>
      <c r="H32" s="245"/>
      <c r="I32" s="245"/>
      <c r="J32" s="233" t="str">
        <f t="shared" si="10"/>
        <v>OK</v>
      </c>
      <c r="K32" s="241"/>
      <c r="L32" s="241"/>
      <c r="M32" s="241"/>
      <c r="N32" s="241"/>
      <c r="O32" s="241"/>
      <c r="P32" s="241"/>
      <c r="Q32" s="241"/>
      <c r="R32" s="241"/>
      <c r="S32" s="241"/>
      <c r="T32" s="241"/>
      <c r="U32" s="241"/>
      <c r="V32" s="241"/>
      <c r="W32" s="241"/>
      <c r="X32" s="241"/>
      <c r="Y32" s="241"/>
      <c r="Z32" s="241"/>
      <c r="AA32" s="241"/>
    </row>
    <row r="33" spans="1:27" ht="12.75" customHeight="1">
      <c r="A33" s="1"/>
      <c r="B33" s="234" t="s">
        <v>230</v>
      </c>
      <c r="C33" s="245"/>
      <c r="D33" s="245"/>
      <c r="E33" s="245"/>
      <c r="F33" s="245"/>
      <c r="G33" s="245"/>
      <c r="H33" s="245"/>
      <c r="I33" s="245"/>
      <c r="J33" s="233" t="str">
        <f t="shared" si="10"/>
        <v>OK</v>
      </c>
      <c r="K33" s="241"/>
      <c r="L33" s="241"/>
      <c r="M33" s="241"/>
      <c r="N33" s="241"/>
      <c r="O33" s="241"/>
      <c r="P33" s="241"/>
      <c r="Q33" s="241"/>
      <c r="R33" s="241"/>
      <c r="S33" s="241"/>
      <c r="T33" s="241"/>
      <c r="U33" s="241"/>
      <c r="V33" s="241"/>
      <c r="W33" s="241"/>
      <c r="X33" s="241"/>
      <c r="Y33" s="241"/>
      <c r="Z33" s="241"/>
      <c r="AA33" s="241"/>
    </row>
    <row r="34" spans="1:27" ht="12.75" customHeight="1">
      <c r="A34" s="1"/>
      <c r="B34" s="246" t="s">
        <v>231</v>
      </c>
      <c r="C34" s="245"/>
      <c r="D34" s="245"/>
      <c r="E34" s="245"/>
      <c r="F34" s="245"/>
      <c r="G34" s="245"/>
      <c r="H34" s="245"/>
      <c r="I34" s="245"/>
      <c r="J34" s="233" t="str">
        <f t="shared" si="10"/>
        <v>OK</v>
      </c>
      <c r="K34" s="241"/>
      <c r="L34" s="241"/>
      <c r="M34" s="241"/>
      <c r="N34" s="241"/>
      <c r="O34" s="241"/>
      <c r="P34" s="241"/>
      <c r="Q34" s="241"/>
      <c r="R34" s="241"/>
      <c r="S34" s="241"/>
      <c r="T34" s="241"/>
      <c r="U34" s="241"/>
      <c r="V34" s="241"/>
      <c r="W34" s="241"/>
      <c r="X34" s="241"/>
      <c r="Y34" s="241"/>
      <c r="Z34" s="241"/>
      <c r="AA34" s="241"/>
    </row>
    <row r="35" spans="1:27" ht="12.75" customHeight="1">
      <c r="A35" s="1"/>
      <c r="B35" s="236" t="s">
        <v>130</v>
      </c>
      <c r="C35" s="237">
        <f t="shared" ref="C35:I35" si="11">SUM(C29:C34)</f>
        <v>0</v>
      </c>
      <c r="D35" s="237">
        <f t="shared" si="11"/>
        <v>0</v>
      </c>
      <c r="E35" s="237">
        <f t="shared" si="11"/>
        <v>0</v>
      </c>
      <c r="F35" s="237">
        <f t="shared" si="11"/>
        <v>0</v>
      </c>
      <c r="G35" s="237">
        <f t="shared" si="11"/>
        <v>0</v>
      </c>
      <c r="H35" s="237">
        <f t="shared" si="11"/>
        <v>0</v>
      </c>
      <c r="I35" s="237">
        <f t="shared" si="11"/>
        <v>0</v>
      </c>
      <c r="J35" s="237"/>
      <c r="K35" s="241"/>
      <c r="L35" s="241"/>
      <c r="M35" s="241"/>
      <c r="N35" s="241"/>
      <c r="O35" s="241"/>
      <c r="P35" s="241"/>
      <c r="Q35" s="241"/>
      <c r="R35" s="241"/>
      <c r="S35" s="241"/>
      <c r="T35" s="241"/>
      <c r="U35" s="241"/>
      <c r="V35" s="241"/>
      <c r="W35" s="241"/>
      <c r="X35" s="241"/>
      <c r="Y35" s="241"/>
      <c r="Z35" s="241"/>
      <c r="AA35" s="241"/>
    </row>
    <row r="36" spans="1:27" ht="24" customHeight="1">
      <c r="A36" s="1"/>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row>
    <row r="37" spans="1:27" ht="45" customHeight="1">
      <c r="A37" s="1"/>
      <c r="B37" s="391" t="s">
        <v>232</v>
      </c>
      <c r="C37" s="387" t="s">
        <v>1</v>
      </c>
      <c r="D37" s="387" t="s">
        <v>233</v>
      </c>
      <c r="E37" s="387" t="s">
        <v>27</v>
      </c>
      <c r="F37" s="388" t="s">
        <v>4</v>
      </c>
      <c r="G37" s="389"/>
      <c r="H37" s="388" t="s">
        <v>5</v>
      </c>
      <c r="I37" s="389"/>
      <c r="J37" s="240" t="s">
        <v>75</v>
      </c>
      <c r="K37" s="241"/>
      <c r="L37" s="241"/>
      <c r="M37" s="241"/>
      <c r="N37" s="241"/>
      <c r="O37" s="241"/>
      <c r="P37" s="241"/>
      <c r="Q37" s="241"/>
      <c r="R37" s="241"/>
      <c r="S37" s="241"/>
      <c r="T37" s="241"/>
      <c r="U37" s="241"/>
      <c r="V37" s="241"/>
      <c r="W37" s="241"/>
      <c r="X37" s="241"/>
      <c r="Y37" s="241"/>
      <c r="Z37" s="241"/>
      <c r="AA37" s="241"/>
    </row>
    <row r="38" spans="1:27" ht="45" customHeight="1">
      <c r="A38" s="1"/>
      <c r="B38" s="287"/>
      <c r="C38" s="313"/>
      <c r="D38" s="313"/>
      <c r="E38" s="313"/>
      <c r="F38" s="242" t="s">
        <v>6</v>
      </c>
      <c r="G38" s="242" t="s">
        <v>7</v>
      </c>
      <c r="H38" s="242" t="s">
        <v>6</v>
      </c>
      <c r="I38" s="242" t="s">
        <v>7</v>
      </c>
      <c r="J38" s="243" t="s">
        <v>85</v>
      </c>
      <c r="K38" s="241"/>
      <c r="L38" s="241"/>
      <c r="M38" s="241"/>
      <c r="N38" s="241"/>
      <c r="O38" s="241"/>
      <c r="P38" s="241"/>
      <c r="Q38" s="241"/>
      <c r="R38" s="241"/>
      <c r="S38" s="241"/>
      <c r="T38" s="241"/>
      <c r="U38" s="241"/>
      <c r="V38" s="241"/>
      <c r="W38" s="241"/>
      <c r="X38" s="241"/>
      <c r="Y38" s="241"/>
      <c r="Z38" s="241"/>
      <c r="AA38" s="241"/>
    </row>
    <row r="39" spans="1:27" ht="15.75" customHeight="1">
      <c r="A39" s="1"/>
      <c r="B39" s="231" t="s">
        <v>234</v>
      </c>
      <c r="C39" s="244"/>
      <c r="D39" s="244"/>
      <c r="E39" s="244"/>
      <c r="F39" s="244"/>
      <c r="G39" s="244"/>
      <c r="H39" s="244"/>
      <c r="I39" s="244"/>
      <c r="J39" s="233" t="str">
        <f t="shared" ref="J39:J44" si="12">IF((SUM(F39:I39)-D39)=0,"OK","Revisar")</f>
        <v>OK</v>
      </c>
      <c r="K39" s="241"/>
      <c r="L39" s="241"/>
      <c r="M39" s="241"/>
      <c r="N39" s="241"/>
      <c r="O39" s="241"/>
      <c r="P39" s="241"/>
      <c r="Q39" s="241"/>
      <c r="R39" s="241"/>
      <c r="S39" s="241"/>
      <c r="T39" s="241"/>
      <c r="U39" s="241"/>
      <c r="V39" s="241"/>
      <c r="W39" s="241"/>
      <c r="X39" s="241"/>
      <c r="Y39" s="241"/>
      <c r="Z39" s="241"/>
      <c r="AA39" s="241"/>
    </row>
    <row r="40" spans="1:27" ht="12.75" customHeight="1">
      <c r="A40" s="1"/>
      <c r="B40" s="234" t="s">
        <v>235</v>
      </c>
      <c r="C40" s="245"/>
      <c r="D40" s="245"/>
      <c r="E40" s="245"/>
      <c r="F40" s="245"/>
      <c r="G40" s="245"/>
      <c r="H40" s="245"/>
      <c r="I40" s="245"/>
      <c r="J40" s="233" t="str">
        <f t="shared" si="12"/>
        <v>OK</v>
      </c>
      <c r="K40" s="241"/>
      <c r="L40" s="241"/>
      <c r="M40" s="241"/>
      <c r="N40" s="241"/>
      <c r="O40" s="241"/>
      <c r="P40" s="241"/>
      <c r="Q40" s="241"/>
      <c r="R40" s="241"/>
      <c r="S40" s="241"/>
      <c r="T40" s="241"/>
      <c r="U40" s="241"/>
      <c r="V40" s="241"/>
      <c r="W40" s="241"/>
      <c r="X40" s="241"/>
      <c r="Y40" s="241"/>
      <c r="Z40" s="241"/>
      <c r="AA40" s="241"/>
    </row>
    <row r="41" spans="1:27" ht="12.75" customHeight="1">
      <c r="A41" s="1"/>
      <c r="B41" s="234" t="s">
        <v>236</v>
      </c>
      <c r="C41" s="245"/>
      <c r="D41" s="245"/>
      <c r="E41" s="245"/>
      <c r="F41" s="245"/>
      <c r="G41" s="245"/>
      <c r="H41" s="245"/>
      <c r="I41" s="245"/>
      <c r="J41" s="233" t="str">
        <f t="shared" si="12"/>
        <v>OK</v>
      </c>
      <c r="K41" s="241"/>
      <c r="L41" s="241"/>
      <c r="M41" s="241"/>
      <c r="N41" s="241"/>
      <c r="O41" s="241"/>
      <c r="P41" s="241"/>
      <c r="Q41" s="241"/>
      <c r="R41" s="241"/>
      <c r="S41" s="241"/>
      <c r="T41" s="241"/>
      <c r="U41" s="241"/>
      <c r="V41" s="241"/>
      <c r="W41" s="241"/>
      <c r="X41" s="241"/>
      <c r="Y41" s="241"/>
      <c r="Z41" s="241"/>
      <c r="AA41" s="241"/>
    </row>
    <row r="42" spans="1:27" ht="12.75" customHeight="1">
      <c r="A42" s="1"/>
      <c r="B42" s="234" t="s">
        <v>237</v>
      </c>
      <c r="C42" s="245"/>
      <c r="D42" s="245"/>
      <c r="E42" s="245"/>
      <c r="F42" s="245"/>
      <c r="G42" s="245"/>
      <c r="H42" s="245"/>
      <c r="I42" s="245"/>
      <c r="J42" s="233" t="str">
        <f t="shared" si="12"/>
        <v>OK</v>
      </c>
      <c r="K42" s="241"/>
      <c r="L42" s="241"/>
      <c r="M42" s="241"/>
      <c r="N42" s="241"/>
      <c r="O42" s="241"/>
      <c r="P42" s="241"/>
      <c r="Q42" s="241"/>
      <c r="R42" s="241"/>
      <c r="S42" s="241"/>
      <c r="T42" s="241"/>
      <c r="U42" s="241"/>
      <c r="V42" s="241"/>
      <c r="W42" s="241"/>
      <c r="X42" s="241"/>
      <c r="Y42" s="241"/>
      <c r="Z42" s="241"/>
      <c r="AA42" s="241"/>
    </row>
    <row r="43" spans="1:27" ht="12.75" customHeight="1">
      <c r="A43" s="1"/>
      <c r="B43" s="234" t="s">
        <v>238</v>
      </c>
      <c r="C43" s="245"/>
      <c r="D43" s="245"/>
      <c r="E43" s="245"/>
      <c r="F43" s="245"/>
      <c r="G43" s="245"/>
      <c r="H43" s="245"/>
      <c r="I43" s="245"/>
      <c r="J43" s="233" t="str">
        <f t="shared" si="12"/>
        <v>OK</v>
      </c>
      <c r="K43" s="241"/>
      <c r="L43" s="241"/>
      <c r="M43" s="241"/>
      <c r="N43" s="241"/>
      <c r="O43" s="241"/>
      <c r="P43" s="241"/>
      <c r="Q43" s="241"/>
      <c r="R43" s="241"/>
      <c r="S43" s="241"/>
      <c r="T43" s="241"/>
      <c r="U43" s="241"/>
      <c r="V43" s="241"/>
      <c r="W43" s="241"/>
      <c r="X43" s="241"/>
      <c r="Y43" s="241"/>
      <c r="Z43" s="241"/>
      <c r="AA43" s="241"/>
    </row>
    <row r="44" spans="1:27" ht="12.75" customHeight="1">
      <c r="A44" s="1"/>
      <c r="B44" s="246" t="s">
        <v>239</v>
      </c>
      <c r="C44" s="245"/>
      <c r="D44" s="245"/>
      <c r="E44" s="245"/>
      <c r="F44" s="245"/>
      <c r="G44" s="245"/>
      <c r="H44" s="245"/>
      <c r="I44" s="245"/>
      <c r="J44" s="233" t="str">
        <f t="shared" si="12"/>
        <v>OK</v>
      </c>
      <c r="K44" s="241"/>
      <c r="L44" s="241"/>
      <c r="M44" s="241"/>
      <c r="N44" s="241"/>
      <c r="O44" s="241"/>
      <c r="P44" s="241"/>
      <c r="Q44" s="241"/>
      <c r="R44" s="241"/>
      <c r="S44" s="241"/>
      <c r="T44" s="241"/>
      <c r="U44" s="241"/>
      <c r="V44" s="241"/>
      <c r="W44" s="241"/>
      <c r="X44" s="241"/>
      <c r="Y44" s="241"/>
      <c r="Z44" s="241"/>
      <c r="AA44" s="241"/>
    </row>
    <row r="45" spans="1:27" ht="12.75" customHeight="1">
      <c r="A45" s="1"/>
      <c r="B45" s="236" t="s">
        <v>130</v>
      </c>
      <c r="C45" s="237">
        <f t="shared" ref="C45:I45" si="13">SUM(C39:C44)</f>
        <v>0</v>
      </c>
      <c r="D45" s="237">
        <f t="shared" si="13"/>
        <v>0</v>
      </c>
      <c r="E45" s="237">
        <f t="shared" si="13"/>
        <v>0</v>
      </c>
      <c r="F45" s="237">
        <f t="shared" si="13"/>
        <v>0</v>
      </c>
      <c r="G45" s="237">
        <f t="shared" si="13"/>
        <v>0</v>
      </c>
      <c r="H45" s="237">
        <f t="shared" si="13"/>
        <v>0</v>
      </c>
      <c r="I45" s="237">
        <f t="shared" si="13"/>
        <v>0</v>
      </c>
      <c r="J45" s="237"/>
      <c r="K45" s="241"/>
      <c r="L45" s="241"/>
      <c r="M45" s="241"/>
      <c r="N45" s="241"/>
      <c r="O45" s="241"/>
      <c r="P45" s="241"/>
      <c r="Q45" s="241"/>
      <c r="R45" s="241"/>
      <c r="S45" s="241"/>
      <c r="T45" s="241"/>
      <c r="U45" s="241"/>
      <c r="V45" s="241"/>
      <c r="W45" s="241"/>
      <c r="X45" s="241"/>
      <c r="Y45" s="241"/>
      <c r="Z45" s="241"/>
      <c r="AA45" s="241"/>
    </row>
    <row r="46" spans="1:27" ht="24" customHeight="1">
      <c r="A46" s="1"/>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row>
    <row r="47" spans="1:27" ht="44.25" customHeight="1">
      <c r="A47" s="1"/>
      <c r="B47" s="391" t="s">
        <v>240</v>
      </c>
      <c r="C47" s="387" t="s">
        <v>1</v>
      </c>
      <c r="D47" s="387" t="s">
        <v>241</v>
      </c>
      <c r="E47" s="387" t="s">
        <v>27</v>
      </c>
      <c r="F47" s="388" t="s">
        <v>4</v>
      </c>
      <c r="G47" s="389"/>
      <c r="H47" s="388" t="s">
        <v>5</v>
      </c>
      <c r="I47" s="389"/>
      <c r="J47" s="240" t="s">
        <v>75</v>
      </c>
      <c r="K47" s="241"/>
      <c r="L47" s="241"/>
      <c r="M47" s="241"/>
      <c r="N47" s="241"/>
      <c r="O47" s="241"/>
      <c r="P47" s="241"/>
      <c r="Q47" s="241"/>
      <c r="R47" s="241"/>
      <c r="S47" s="241"/>
      <c r="T47" s="241"/>
      <c r="U47" s="241"/>
      <c r="V47" s="241"/>
      <c r="W47" s="241"/>
      <c r="X47" s="241"/>
      <c r="Y47" s="241"/>
      <c r="Z47" s="241"/>
      <c r="AA47" s="241"/>
    </row>
    <row r="48" spans="1:27" ht="44.25" customHeight="1">
      <c r="A48" s="1"/>
      <c r="B48" s="287"/>
      <c r="C48" s="313"/>
      <c r="D48" s="313"/>
      <c r="E48" s="313"/>
      <c r="F48" s="242" t="s">
        <v>6</v>
      </c>
      <c r="G48" s="242" t="s">
        <v>7</v>
      </c>
      <c r="H48" s="242" t="s">
        <v>6</v>
      </c>
      <c r="I48" s="242" t="s">
        <v>7</v>
      </c>
      <c r="J48" s="243" t="s">
        <v>85</v>
      </c>
      <c r="K48" s="241"/>
      <c r="L48" s="241"/>
      <c r="M48" s="241"/>
      <c r="N48" s="241"/>
      <c r="O48" s="241"/>
      <c r="P48" s="241"/>
      <c r="Q48" s="241"/>
      <c r="R48" s="241"/>
      <c r="S48" s="241"/>
      <c r="T48" s="241"/>
      <c r="U48" s="241"/>
      <c r="V48" s="241"/>
      <c r="W48" s="241"/>
      <c r="X48" s="241"/>
      <c r="Y48" s="241"/>
      <c r="Z48" s="241"/>
      <c r="AA48" s="241"/>
    </row>
    <row r="49" spans="1:27" ht="12.75" customHeight="1">
      <c r="A49" s="1"/>
      <c r="B49" s="231" t="s">
        <v>242</v>
      </c>
      <c r="C49" s="244"/>
      <c r="D49" s="244"/>
      <c r="E49" s="244"/>
      <c r="F49" s="244"/>
      <c r="G49" s="244"/>
      <c r="H49" s="244"/>
      <c r="I49" s="244"/>
      <c r="J49" s="233" t="str">
        <f t="shared" ref="J49:J53" si="14">IF((SUM(F49:I49)-D49)=0,"OK","Revisar")</f>
        <v>OK</v>
      </c>
      <c r="K49" s="241"/>
      <c r="L49" s="241"/>
      <c r="M49" s="241"/>
      <c r="N49" s="241"/>
      <c r="O49" s="241"/>
      <c r="P49" s="241"/>
      <c r="Q49" s="241"/>
      <c r="R49" s="241"/>
      <c r="S49" s="241"/>
      <c r="T49" s="241"/>
      <c r="U49" s="241"/>
      <c r="V49" s="241"/>
      <c r="W49" s="241"/>
      <c r="X49" s="241"/>
      <c r="Y49" s="241"/>
      <c r="Z49" s="241"/>
      <c r="AA49" s="241"/>
    </row>
    <row r="50" spans="1:27" ht="12.75" customHeight="1">
      <c r="A50" s="1"/>
      <c r="B50" s="234" t="s">
        <v>243</v>
      </c>
      <c r="C50" s="245"/>
      <c r="D50" s="245"/>
      <c r="E50" s="245"/>
      <c r="F50" s="245"/>
      <c r="G50" s="245"/>
      <c r="H50" s="245"/>
      <c r="I50" s="245"/>
      <c r="J50" s="233" t="str">
        <f t="shared" si="14"/>
        <v>OK</v>
      </c>
      <c r="K50" s="241"/>
      <c r="L50" s="241"/>
      <c r="M50" s="241"/>
      <c r="N50" s="241"/>
      <c r="O50" s="241"/>
      <c r="P50" s="241"/>
      <c r="Q50" s="241"/>
      <c r="R50" s="241"/>
      <c r="S50" s="241"/>
      <c r="T50" s="241"/>
      <c r="U50" s="241"/>
      <c r="V50" s="241"/>
      <c r="W50" s="241"/>
      <c r="X50" s="241"/>
      <c r="Y50" s="241"/>
      <c r="Z50" s="241"/>
      <c r="AA50" s="241"/>
    </row>
    <row r="51" spans="1:27" ht="12.75" customHeight="1">
      <c r="A51" s="1"/>
      <c r="B51" s="234" t="s">
        <v>244</v>
      </c>
      <c r="C51" s="245"/>
      <c r="D51" s="245"/>
      <c r="E51" s="245"/>
      <c r="F51" s="245"/>
      <c r="G51" s="245"/>
      <c r="H51" s="245"/>
      <c r="I51" s="245"/>
      <c r="J51" s="233" t="str">
        <f t="shared" si="14"/>
        <v>OK</v>
      </c>
      <c r="K51" s="241"/>
      <c r="L51" s="241"/>
      <c r="M51" s="241"/>
      <c r="N51" s="241"/>
      <c r="O51" s="241"/>
      <c r="P51" s="241"/>
      <c r="Q51" s="241"/>
      <c r="R51" s="241"/>
      <c r="S51" s="241"/>
      <c r="T51" s="241"/>
      <c r="U51" s="241"/>
      <c r="V51" s="241"/>
      <c r="W51" s="241"/>
      <c r="X51" s="241"/>
      <c r="Y51" s="241"/>
      <c r="Z51" s="241"/>
      <c r="AA51" s="241"/>
    </row>
    <row r="52" spans="1:27" ht="12.75" customHeight="1">
      <c r="A52" s="1"/>
      <c r="B52" s="234" t="s">
        <v>245</v>
      </c>
      <c r="C52" s="245"/>
      <c r="D52" s="245"/>
      <c r="E52" s="245"/>
      <c r="F52" s="245"/>
      <c r="G52" s="245"/>
      <c r="H52" s="245"/>
      <c r="I52" s="245"/>
      <c r="J52" s="233" t="str">
        <f t="shared" si="14"/>
        <v>OK</v>
      </c>
      <c r="K52" s="241"/>
      <c r="L52" s="241"/>
      <c r="M52" s="241"/>
      <c r="N52" s="241"/>
      <c r="O52" s="241"/>
      <c r="P52" s="241"/>
      <c r="Q52" s="241"/>
      <c r="R52" s="241"/>
      <c r="S52" s="241"/>
      <c r="T52" s="241"/>
      <c r="U52" s="241"/>
      <c r="V52" s="241"/>
      <c r="W52" s="241"/>
      <c r="X52" s="241"/>
      <c r="Y52" s="241"/>
      <c r="Z52" s="241"/>
      <c r="AA52" s="241"/>
    </row>
    <row r="53" spans="1:27" ht="12.75" customHeight="1">
      <c r="A53" s="1"/>
      <c r="B53" s="234" t="s">
        <v>246</v>
      </c>
      <c r="C53" s="245"/>
      <c r="D53" s="245"/>
      <c r="E53" s="245"/>
      <c r="F53" s="245"/>
      <c r="G53" s="245"/>
      <c r="H53" s="245"/>
      <c r="I53" s="245"/>
      <c r="J53" s="233" t="str">
        <f t="shared" si="14"/>
        <v>OK</v>
      </c>
      <c r="K53" s="241"/>
      <c r="L53" s="241"/>
      <c r="M53" s="241"/>
      <c r="N53" s="241"/>
      <c r="O53" s="241"/>
      <c r="P53" s="241"/>
      <c r="Q53" s="241"/>
      <c r="R53" s="241"/>
      <c r="S53" s="241"/>
      <c r="T53" s="241"/>
      <c r="U53" s="241"/>
      <c r="V53" s="241"/>
      <c r="W53" s="241"/>
      <c r="X53" s="241"/>
      <c r="Y53" s="241"/>
      <c r="Z53" s="241"/>
      <c r="AA53" s="241"/>
    </row>
    <row r="54" spans="1:27" ht="12.75" customHeight="1">
      <c r="A54" s="1"/>
      <c r="B54" s="236" t="s">
        <v>130</v>
      </c>
      <c r="C54" s="237">
        <f t="shared" ref="C54:I54" si="15">SUM(C49:C53)</f>
        <v>0</v>
      </c>
      <c r="D54" s="237">
        <f t="shared" si="15"/>
        <v>0</v>
      </c>
      <c r="E54" s="237">
        <f t="shared" si="15"/>
        <v>0</v>
      </c>
      <c r="F54" s="237">
        <f t="shared" si="15"/>
        <v>0</v>
      </c>
      <c r="G54" s="237">
        <f t="shared" si="15"/>
        <v>0</v>
      </c>
      <c r="H54" s="237">
        <f t="shared" si="15"/>
        <v>0</v>
      </c>
      <c r="I54" s="237">
        <f t="shared" si="15"/>
        <v>0</v>
      </c>
      <c r="J54" s="237"/>
      <c r="K54" s="241"/>
      <c r="L54" s="241"/>
      <c r="M54" s="241"/>
      <c r="N54" s="241"/>
      <c r="O54" s="241"/>
      <c r="P54" s="241"/>
      <c r="Q54" s="241"/>
      <c r="R54" s="241"/>
      <c r="S54" s="241"/>
      <c r="T54" s="241"/>
      <c r="U54" s="241"/>
      <c r="V54" s="241"/>
      <c r="W54" s="241"/>
      <c r="X54" s="241"/>
      <c r="Y54" s="241"/>
      <c r="Z54" s="241"/>
      <c r="AA54" s="241"/>
    </row>
    <row r="55" spans="1:27" ht="24" customHeight="1">
      <c r="A55" s="1"/>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row>
    <row r="56" spans="1:27" ht="27.75" customHeight="1">
      <c r="A56" s="1"/>
      <c r="B56" s="391" t="s">
        <v>247</v>
      </c>
      <c r="C56" s="387" t="s">
        <v>1</v>
      </c>
      <c r="D56" s="387" t="s">
        <v>248</v>
      </c>
      <c r="E56" s="387" t="s">
        <v>27</v>
      </c>
      <c r="F56" s="388" t="s">
        <v>4</v>
      </c>
      <c r="G56" s="389"/>
      <c r="H56" s="388" t="s">
        <v>5</v>
      </c>
      <c r="I56" s="389"/>
      <c r="J56" s="240" t="s">
        <v>75</v>
      </c>
      <c r="K56" s="241"/>
      <c r="L56" s="241"/>
      <c r="M56" s="241"/>
      <c r="N56" s="241"/>
      <c r="O56" s="241"/>
      <c r="P56" s="241"/>
      <c r="Q56" s="241"/>
      <c r="R56" s="241"/>
      <c r="S56" s="241"/>
      <c r="T56" s="241"/>
      <c r="U56" s="241"/>
      <c r="V56" s="241"/>
      <c r="W56" s="241"/>
      <c r="X56" s="241"/>
      <c r="Y56" s="241"/>
      <c r="Z56" s="241"/>
      <c r="AA56" s="241"/>
    </row>
    <row r="57" spans="1:27" ht="27.75" customHeight="1">
      <c r="A57" s="1"/>
      <c r="B57" s="287"/>
      <c r="C57" s="313"/>
      <c r="D57" s="313"/>
      <c r="E57" s="313"/>
      <c r="F57" s="242" t="s">
        <v>6</v>
      </c>
      <c r="G57" s="242" t="s">
        <v>7</v>
      </c>
      <c r="H57" s="242" t="s">
        <v>6</v>
      </c>
      <c r="I57" s="242" t="s">
        <v>7</v>
      </c>
      <c r="J57" s="243" t="s">
        <v>85</v>
      </c>
      <c r="K57" s="241"/>
      <c r="L57" s="241"/>
      <c r="M57" s="241"/>
      <c r="N57" s="241"/>
      <c r="O57" s="241"/>
      <c r="P57" s="241"/>
      <c r="Q57" s="241"/>
      <c r="R57" s="241"/>
      <c r="S57" s="241"/>
      <c r="T57" s="241"/>
      <c r="U57" s="241"/>
      <c r="V57" s="241"/>
      <c r="W57" s="241"/>
      <c r="X57" s="241"/>
      <c r="Y57" s="241"/>
      <c r="Z57" s="241"/>
      <c r="AA57" s="241"/>
    </row>
    <row r="58" spans="1:27" ht="12.75" customHeight="1">
      <c r="A58" s="1"/>
      <c r="B58" s="231" t="s">
        <v>249</v>
      </c>
      <c r="C58" s="244"/>
      <c r="D58" s="244"/>
      <c r="E58" s="244"/>
      <c r="F58" s="244"/>
      <c r="G58" s="244"/>
      <c r="H58" s="244"/>
      <c r="I58" s="244"/>
      <c r="J58" s="233" t="str">
        <f t="shared" ref="J58:J64" si="16">IF((SUM(F58:I58)-D58)=0,"OK","Revisar")</f>
        <v>OK</v>
      </c>
      <c r="K58" s="241"/>
      <c r="L58" s="241"/>
      <c r="M58" s="241"/>
      <c r="N58" s="241"/>
      <c r="O58" s="241"/>
      <c r="P58" s="241"/>
      <c r="Q58" s="241"/>
      <c r="R58" s="241"/>
      <c r="S58" s="241"/>
      <c r="T58" s="241"/>
      <c r="U58" s="241"/>
      <c r="V58" s="241"/>
      <c r="W58" s="241"/>
      <c r="X58" s="241"/>
      <c r="Y58" s="241"/>
      <c r="Z58" s="241"/>
      <c r="AA58" s="241"/>
    </row>
    <row r="59" spans="1:27" ht="12.75" customHeight="1">
      <c r="A59" s="1"/>
      <c r="B59" s="234" t="s">
        <v>250</v>
      </c>
      <c r="C59" s="245"/>
      <c r="D59" s="245"/>
      <c r="E59" s="245"/>
      <c r="F59" s="245"/>
      <c r="G59" s="245"/>
      <c r="H59" s="245"/>
      <c r="I59" s="245"/>
      <c r="J59" s="233" t="str">
        <f t="shared" si="16"/>
        <v>OK</v>
      </c>
      <c r="K59" s="241"/>
      <c r="L59" s="241"/>
      <c r="M59" s="241"/>
      <c r="N59" s="241"/>
      <c r="O59" s="241"/>
      <c r="P59" s="241"/>
      <c r="Q59" s="241"/>
      <c r="R59" s="241"/>
      <c r="S59" s="241"/>
      <c r="T59" s="241"/>
      <c r="U59" s="241"/>
      <c r="V59" s="241"/>
      <c r="W59" s="241"/>
      <c r="X59" s="241"/>
      <c r="Y59" s="241"/>
      <c r="Z59" s="241"/>
      <c r="AA59" s="241"/>
    </row>
    <row r="60" spans="1:27" ht="12.75" customHeight="1">
      <c r="A60" s="1"/>
      <c r="B60" s="234" t="s">
        <v>251</v>
      </c>
      <c r="C60" s="245"/>
      <c r="D60" s="245"/>
      <c r="E60" s="245"/>
      <c r="F60" s="245"/>
      <c r="G60" s="245"/>
      <c r="H60" s="245"/>
      <c r="I60" s="245"/>
      <c r="J60" s="233" t="str">
        <f t="shared" si="16"/>
        <v>OK</v>
      </c>
      <c r="K60" s="241"/>
      <c r="L60" s="241"/>
      <c r="M60" s="241"/>
      <c r="N60" s="241"/>
      <c r="O60" s="241"/>
      <c r="P60" s="241"/>
      <c r="Q60" s="241"/>
      <c r="R60" s="241"/>
      <c r="S60" s="241"/>
      <c r="T60" s="241"/>
      <c r="U60" s="241"/>
      <c r="V60" s="241"/>
      <c r="W60" s="241"/>
      <c r="X60" s="241"/>
      <c r="Y60" s="241"/>
      <c r="Z60" s="241"/>
      <c r="AA60" s="241"/>
    </row>
    <row r="61" spans="1:27" ht="12.75" customHeight="1">
      <c r="A61" s="1"/>
      <c r="B61" s="234" t="s">
        <v>252</v>
      </c>
      <c r="C61" s="245"/>
      <c r="D61" s="245"/>
      <c r="E61" s="245"/>
      <c r="F61" s="245"/>
      <c r="G61" s="245"/>
      <c r="H61" s="245"/>
      <c r="I61" s="245"/>
      <c r="J61" s="233" t="str">
        <f t="shared" si="16"/>
        <v>OK</v>
      </c>
      <c r="K61" s="241"/>
      <c r="L61" s="241"/>
      <c r="M61" s="241"/>
      <c r="N61" s="241"/>
      <c r="O61" s="241"/>
      <c r="P61" s="241"/>
      <c r="Q61" s="241"/>
      <c r="R61" s="241"/>
      <c r="S61" s="241"/>
      <c r="T61" s="241"/>
      <c r="U61" s="241"/>
      <c r="V61" s="241"/>
      <c r="W61" s="241"/>
      <c r="X61" s="241"/>
      <c r="Y61" s="241"/>
      <c r="Z61" s="241"/>
      <c r="AA61" s="241"/>
    </row>
    <row r="62" spans="1:27" ht="12.75" customHeight="1">
      <c r="A62" s="1"/>
      <c r="B62" s="234" t="s">
        <v>253</v>
      </c>
      <c r="C62" s="245"/>
      <c r="D62" s="245"/>
      <c r="E62" s="245"/>
      <c r="F62" s="245"/>
      <c r="G62" s="245"/>
      <c r="H62" s="245"/>
      <c r="I62" s="245"/>
      <c r="J62" s="233" t="str">
        <f t="shared" si="16"/>
        <v>OK</v>
      </c>
      <c r="K62" s="241"/>
      <c r="L62" s="241"/>
      <c r="M62" s="241"/>
      <c r="N62" s="241"/>
      <c r="O62" s="241"/>
      <c r="P62" s="241"/>
      <c r="Q62" s="241"/>
      <c r="R62" s="241"/>
      <c r="S62" s="241"/>
      <c r="T62" s="241"/>
      <c r="U62" s="241"/>
      <c r="V62" s="241"/>
      <c r="W62" s="241"/>
      <c r="X62" s="241"/>
      <c r="Y62" s="241"/>
      <c r="Z62" s="241"/>
      <c r="AA62" s="241"/>
    </row>
    <row r="63" spans="1:27" ht="12.75" customHeight="1">
      <c r="A63" s="1"/>
      <c r="B63" s="234" t="s">
        <v>254</v>
      </c>
      <c r="C63" s="245"/>
      <c r="D63" s="245"/>
      <c r="E63" s="245"/>
      <c r="F63" s="245"/>
      <c r="G63" s="245"/>
      <c r="H63" s="245"/>
      <c r="I63" s="245"/>
      <c r="J63" s="233" t="str">
        <f t="shared" si="16"/>
        <v>OK</v>
      </c>
      <c r="K63" s="241"/>
      <c r="L63" s="241"/>
      <c r="M63" s="241"/>
      <c r="N63" s="241"/>
      <c r="O63" s="241"/>
      <c r="P63" s="241"/>
      <c r="Q63" s="241"/>
      <c r="R63" s="241"/>
      <c r="S63" s="241"/>
      <c r="T63" s="241"/>
      <c r="U63" s="241"/>
      <c r="V63" s="241"/>
      <c r="W63" s="241"/>
      <c r="X63" s="241"/>
      <c r="Y63" s="241"/>
      <c r="Z63" s="241"/>
      <c r="AA63" s="241"/>
    </row>
    <row r="64" spans="1:27" ht="12.75" customHeight="1">
      <c r="A64" s="1"/>
      <c r="B64" s="246" t="s">
        <v>255</v>
      </c>
      <c r="C64" s="245"/>
      <c r="D64" s="247"/>
      <c r="E64" s="247"/>
      <c r="F64" s="247"/>
      <c r="G64" s="247"/>
      <c r="H64" s="247"/>
      <c r="I64" s="247"/>
      <c r="J64" s="233" t="str">
        <f t="shared" si="16"/>
        <v>OK</v>
      </c>
      <c r="K64" s="241"/>
      <c r="L64" s="241"/>
      <c r="M64" s="241"/>
      <c r="N64" s="241"/>
      <c r="O64" s="241"/>
      <c r="P64" s="241"/>
      <c r="Q64" s="241"/>
      <c r="R64" s="241"/>
      <c r="S64" s="241"/>
      <c r="T64" s="241"/>
      <c r="U64" s="241"/>
      <c r="V64" s="241"/>
      <c r="W64" s="241"/>
      <c r="X64" s="241"/>
      <c r="Y64" s="241"/>
      <c r="Z64" s="241"/>
      <c r="AA64" s="241"/>
    </row>
    <row r="65" spans="1:27" ht="12.75" customHeight="1">
      <c r="A65" s="1"/>
      <c r="B65" s="236" t="s">
        <v>130</v>
      </c>
      <c r="C65" s="237">
        <f t="shared" ref="C65:I65" si="17">SUM(C58:C64)</f>
        <v>0</v>
      </c>
      <c r="D65" s="237">
        <f t="shared" si="17"/>
        <v>0</v>
      </c>
      <c r="E65" s="237">
        <f t="shared" si="17"/>
        <v>0</v>
      </c>
      <c r="F65" s="237">
        <f t="shared" si="17"/>
        <v>0</v>
      </c>
      <c r="G65" s="237">
        <f t="shared" si="17"/>
        <v>0</v>
      </c>
      <c r="H65" s="237">
        <f t="shared" si="17"/>
        <v>0</v>
      </c>
      <c r="I65" s="237">
        <f t="shared" si="17"/>
        <v>0</v>
      </c>
      <c r="J65" s="237"/>
      <c r="K65" s="241"/>
      <c r="L65" s="241"/>
      <c r="M65" s="241"/>
      <c r="N65" s="241"/>
      <c r="O65" s="241"/>
      <c r="P65" s="241"/>
      <c r="Q65" s="241"/>
      <c r="R65" s="241"/>
      <c r="S65" s="241"/>
      <c r="T65" s="241"/>
      <c r="U65" s="241"/>
      <c r="V65" s="241"/>
      <c r="W65" s="241"/>
      <c r="X65" s="241"/>
      <c r="Y65" s="241"/>
      <c r="Z65" s="241"/>
      <c r="AA65" s="241"/>
    </row>
    <row r="66" spans="1:27" ht="24" customHeight="1">
      <c r="A66" s="1"/>
      <c r="B66" s="24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row>
    <row r="67" spans="1:27" ht="12.75" customHeight="1">
      <c r="A67" s="1"/>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row>
    <row r="68" spans="1:27" ht="27.75" customHeight="1">
      <c r="A68" s="1"/>
      <c r="B68" s="392" t="s">
        <v>256</v>
      </c>
      <c r="C68" s="387" t="s">
        <v>1</v>
      </c>
      <c r="D68" s="387" t="s">
        <v>257</v>
      </c>
      <c r="E68" s="387" t="s">
        <v>27</v>
      </c>
      <c r="F68" s="388" t="s">
        <v>4</v>
      </c>
      <c r="G68" s="389"/>
      <c r="H68" s="388" t="s">
        <v>5</v>
      </c>
      <c r="I68" s="389"/>
      <c r="J68" s="240" t="s">
        <v>75</v>
      </c>
      <c r="K68" s="241"/>
      <c r="L68" s="241"/>
      <c r="M68" s="241"/>
      <c r="N68" s="241"/>
      <c r="O68" s="241"/>
      <c r="P68" s="241"/>
      <c r="Q68" s="241"/>
      <c r="R68" s="241"/>
      <c r="S68" s="241"/>
      <c r="T68" s="241"/>
      <c r="U68" s="241"/>
      <c r="V68" s="241"/>
      <c r="W68" s="241"/>
      <c r="X68" s="241"/>
      <c r="Y68" s="241"/>
      <c r="Z68" s="241"/>
      <c r="AA68" s="241"/>
    </row>
    <row r="69" spans="1:27" ht="27.75" customHeight="1">
      <c r="A69" s="1"/>
      <c r="B69" s="287"/>
      <c r="C69" s="313"/>
      <c r="D69" s="313"/>
      <c r="E69" s="313"/>
      <c r="F69" s="242" t="s">
        <v>6</v>
      </c>
      <c r="G69" s="242" t="s">
        <v>7</v>
      </c>
      <c r="H69" s="242" t="s">
        <v>6</v>
      </c>
      <c r="I69" s="242" t="s">
        <v>7</v>
      </c>
      <c r="J69" s="243" t="s">
        <v>85</v>
      </c>
      <c r="K69" s="241"/>
      <c r="L69" s="241"/>
      <c r="M69" s="241"/>
      <c r="N69" s="241"/>
      <c r="O69" s="241"/>
      <c r="P69" s="241"/>
      <c r="Q69" s="241"/>
      <c r="R69" s="241"/>
      <c r="S69" s="241"/>
      <c r="T69" s="241"/>
      <c r="U69" s="241"/>
      <c r="V69" s="241"/>
      <c r="W69" s="241"/>
      <c r="X69" s="241"/>
      <c r="Y69" s="241"/>
      <c r="Z69" s="241"/>
      <c r="AA69" s="241"/>
    </row>
    <row r="70" spans="1:27" ht="12.75" customHeight="1">
      <c r="A70" s="1"/>
      <c r="B70" s="231"/>
      <c r="C70" s="244"/>
      <c r="D70" s="244"/>
      <c r="E70" s="244"/>
      <c r="F70" s="244"/>
      <c r="G70" s="244"/>
      <c r="H70" s="244"/>
      <c r="I70" s="244"/>
      <c r="J70" s="233" t="str">
        <f t="shared" ref="J70:J76" si="18">IF((SUM(F70:I70)-D70)=0,"OK","Revisar")</f>
        <v>OK</v>
      </c>
      <c r="K70" s="241"/>
      <c r="L70" s="241"/>
      <c r="M70" s="241"/>
      <c r="N70" s="241"/>
      <c r="O70" s="241"/>
      <c r="P70" s="241"/>
      <c r="Q70" s="241"/>
      <c r="R70" s="241"/>
      <c r="S70" s="241"/>
      <c r="T70" s="241"/>
      <c r="U70" s="241"/>
      <c r="V70" s="241"/>
      <c r="W70" s="241"/>
      <c r="X70" s="241"/>
      <c r="Y70" s="241"/>
      <c r="Z70" s="241"/>
      <c r="AA70" s="241"/>
    </row>
    <row r="71" spans="1:27" ht="12.75" customHeight="1">
      <c r="A71" s="1"/>
      <c r="B71" s="234"/>
      <c r="C71" s="245"/>
      <c r="D71" s="245"/>
      <c r="E71" s="245"/>
      <c r="F71" s="245"/>
      <c r="G71" s="245"/>
      <c r="H71" s="245"/>
      <c r="I71" s="245"/>
      <c r="J71" s="233" t="str">
        <f t="shared" si="18"/>
        <v>OK</v>
      </c>
      <c r="K71" s="241"/>
      <c r="L71" s="241"/>
      <c r="M71" s="241"/>
      <c r="N71" s="241"/>
      <c r="O71" s="241"/>
      <c r="P71" s="241"/>
      <c r="Q71" s="241"/>
      <c r="R71" s="241"/>
      <c r="S71" s="241"/>
      <c r="T71" s="241"/>
      <c r="U71" s="241"/>
      <c r="V71" s="241"/>
      <c r="W71" s="241"/>
      <c r="X71" s="241"/>
      <c r="Y71" s="241"/>
      <c r="Z71" s="241"/>
      <c r="AA71" s="241"/>
    </row>
    <row r="72" spans="1:27" ht="12.75" customHeight="1">
      <c r="A72" s="1"/>
      <c r="B72" s="234"/>
      <c r="C72" s="245"/>
      <c r="D72" s="245"/>
      <c r="E72" s="245"/>
      <c r="F72" s="245"/>
      <c r="G72" s="245"/>
      <c r="H72" s="245"/>
      <c r="I72" s="245"/>
      <c r="J72" s="233" t="str">
        <f t="shared" si="18"/>
        <v>OK</v>
      </c>
      <c r="K72" s="241"/>
      <c r="L72" s="241"/>
      <c r="M72" s="241"/>
      <c r="N72" s="241"/>
      <c r="O72" s="241"/>
      <c r="P72" s="241"/>
      <c r="Q72" s="241"/>
      <c r="R72" s="241"/>
      <c r="S72" s="241"/>
      <c r="T72" s="241"/>
      <c r="U72" s="241"/>
      <c r="V72" s="241"/>
      <c r="W72" s="241"/>
      <c r="X72" s="241"/>
      <c r="Y72" s="241"/>
      <c r="Z72" s="241"/>
      <c r="AA72" s="241"/>
    </row>
    <row r="73" spans="1:27" ht="12.75" customHeight="1">
      <c r="A73" s="1"/>
      <c r="B73" s="234"/>
      <c r="C73" s="245"/>
      <c r="D73" s="245"/>
      <c r="E73" s="245"/>
      <c r="F73" s="245"/>
      <c r="G73" s="245"/>
      <c r="H73" s="245"/>
      <c r="I73" s="245"/>
      <c r="J73" s="233" t="str">
        <f t="shared" si="18"/>
        <v>OK</v>
      </c>
      <c r="K73" s="241"/>
      <c r="L73" s="241"/>
      <c r="M73" s="241"/>
      <c r="N73" s="241"/>
      <c r="O73" s="241"/>
      <c r="P73" s="241"/>
      <c r="Q73" s="241"/>
      <c r="R73" s="241"/>
      <c r="S73" s="241"/>
      <c r="T73" s="241"/>
      <c r="U73" s="241"/>
      <c r="V73" s="241"/>
      <c r="W73" s="241"/>
      <c r="X73" s="241"/>
      <c r="Y73" s="241"/>
      <c r="Z73" s="241"/>
      <c r="AA73" s="241"/>
    </row>
    <row r="74" spans="1:27" ht="12.75" customHeight="1">
      <c r="A74" s="1"/>
      <c r="B74" s="234"/>
      <c r="C74" s="245"/>
      <c r="D74" s="245"/>
      <c r="E74" s="245"/>
      <c r="F74" s="245"/>
      <c r="G74" s="245"/>
      <c r="H74" s="245"/>
      <c r="I74" s="245"/>
      <c r="J74" s="233" t="str">
        <f t="shared" si="18"/>
        <v>OK</v>
      </c>
      <c r="K74" s="241"/>
      <c r="L74" s="241"/>
      <c r="M74" s="241"/>
      <c r="N74" s="241"/>
      <c r="O74" s="241"/>
      <c r="P74" s="241"/>
      <c r="Q74" s="241"/>
      <c r="R74" s="241"/>
      <c r="S74" s="241"/>
      <c r="T74" s="241"/>
      <c r="U74" s="241"/>
      <c r="V74" s="241"/>
      <c r="W74" s="241"/>
      <c r="X74" s="241"/>
      <c r="Y74" s="241"/>
      <c r="Z74" s="241"/>
      <c r="AA74" s="241"/>
    </row>
    <row r="75" spans="1:27" ht="12.75" customHeight="1">
      <c r="A75" s="1"/>
      <c r="B75" s="234"/>
      <c r="C75" s="245"/>
      <c r="D75" s="245"/>
      <c r="E75" s="245"/>
      <c r="F75" s="245"/>
      <c r="G75" s="245"/>
      <c r="H75" s="245"/>
      <c r="I75" s="245"/>
      <c r="J75" s="233" t="str">
        <f t="shared" si="18"/>
        <v>OK</v>
      </c>
      <c r="K75" s="241"/>
      <c r="L75" s="241"/>
      <c r="M75" s="241"/>
      <c r="N75" s="241"/>
      <c r="O75" s="241"/>
      <c r="P75" s="241"/>
      <c r="Q75" s="241"/>
      <c r="R75" s="241"/>
      <c r="S75" s="241"/>
      <c r="T75" s="241"/>
      <c r="U75" s="241"/>
      <c r="V75" s="241"/>
      <c r="W75" s="241"/>
      <c r="X75" s="241"/>
      <c r="Y75" s="241"/>
      <c r="Z75" s="241"/>
      <c r="AA75" s="241"/>
    </row>
    <row r="76" spans="1:27" ht="12.75" customHeight="1">
      <c r="A76" s="1"/>
      <c r="B76" s="246"/>
      <c r="C76" s="245"/>
      <c r="D76" s="247"/>
      <c r="E76" s="247"/>
      <c r="F76" s="247"/>
      <c r="G76" s="247"/>
      <c r="H76" s="247"/>
      <c r="I76" s="247"/>
      <c r="J76" s="233" t="str">
        <f t="shared" si="18"/>
        <v>OK</v>
      </c>
      <c r="K76" s="241"/>
      <c r="L76" s="241"/>
      <c r="M76" s="241"/>
      <c r="N76" s="241"/>
      <c r="O76" s="241"/>
      <c r="P76" s="241"/>
      <c r="Q76" s="241"/>
      <c r="R76" s="241"/>
      <c r="S76" s="241"/>
      <c r="T76" s="241"/>
      <c r="U76" s="241"/>
      <c r="V76" s="241"/>
      <c r="W76" s="241"/>
      <c r="X76" s="241"/>
      <c r="Y76" s="241"/>
      <c r="Z76" s="241"/>
      <c r="AA76" s="241"/>
    </row>
    <row r="77" spans="1:27" ht="12.75" customHeight="1">
      <c r="A77" s="1"/>
      <c r="B77" s="236" t="s">
        <v>130</v>
      </c>
      <c r="C77" s="237">
        <f t="shared" ref="C77:I77" si="19">SUM(C70:C76)</f>
        <v>0</v>
      </c>
      <c r="D77" s="237">
        <f t="shared" si="19"/>
        <v>0</v>
      </c>
      <c r="E77" s="237">
        <f t="shared" si="19"/>
        <v>0</v>
      </c>
      <c r="F77" s="237">
        <f t="shared" si="19"/>
        <v>0</v>
      </c>
      <c r="G77" s="237">
        <f t="shared" si="19"/>
        <v>0</v>
      </c>
      <c r="H77" s="237">
        <f t="shared" si="19"/>
        <v>0</v>
      </c>
      <c r="I77" s="237">
        <f t="shared" si="19"/>
        <v>0</v>
      </c>
      <c r="J77" s="237"/>
      <c r="K77" s="241"/>
      <c r="L77" s="241"/>
      <c r="M77" s="241"/>
      <c r="N77" s="241"/>
      <c r="O77" s="241"/>
      <c r="P77" s="241"/>
      <c r="Q77" s="241"/>
      <c r="R77" s="241"/>
      <c r="S77" s="241"/>
      <c r="T77" s="241"/>
      <c r="U77" s="241"/>
      <c r="V77" s="241"/>
      <c r="W77" s="241"/>
      <c r="X77" s="241"/>
      <c r="Y77" s="241"/>
      <c r="Z77" s="241"/>
      <c r="AA77" s="241"/>
    </row>
    <row r="78" spans="1:27" ht="24" customHeight="1">
      <c r="A78" s="1"/>
      <c r="B78" s="241"/>
      <c r="C78" s="241"/>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row>
    <row r="79" spans="1:27" ht="12.75" customHeight="1">
      <c r="A79" s="1"/>
      <c r="B79" s="241"/>
      <c r="C79" s="241"/>
      <c r="D79" s="241"/>
      <c r="E79" s="241"/>
      <c r="F79" s="241"/>
      <c r="G79" s="241"/>
      <c r="H79" s="241"/>
      <c r="I79" s="241"/>
      <c r="J79" s="241"/>
      <c r="K79" s="241"/>
      <c r="L79" s="241"/>
      <c r="M79" s="241"/>
      <c r="N79" s="241"/>
      <c r="O79" s="241"/>
      <c r="P79" s="241"/>
      <c r="Q79" s="241"/>
      <c r="R79" s="241"/>
      <c r="S79" s="241"/>
      <c r="T79" s="241"/>
      <c r="U79" s="241"/>
      <c r="V79" s="241"/>
      <c r="W79" s="241"/>
      <c r="X79" s="241"/>
      <c r="Y79" s="241"/>
      <c r="Z79" s="241"/>
      <c r="AA79" s="241"/>
    </row>
    <row r="80" spans="1:27" ht="12.75" customHeight="1">
      <c r="A80" s="1"/>
      <c r="B80" s="241"/>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row>
    <row r="81" spans="1:27" ht="12.75" customHeight="1">
      <c r="A81" s="1"/>
      <c r="B81" s="241"/>
      <c r="C81" s="241"/>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1"/>
    </row>
    <row r="82" spans="1:27" ht="12.75" customHeight="1">
      <c r="A82" s="1"/>
      <c r="B82" s="241"/>
      <c r="C82" s="241"/>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1"/>
    </row>
    <row r="83" spans="1:27" ht="12.75" customHeight="1">
      <c r="A83" s="1"/>
      <c r="B83" s="241"/>
      <c r="C83" s="241"/>
      <c r="D83" s="241"/>
      <c r="E83" s="241"/>
      <c r="F83" s="241"/>
      <c r="G83" s="241"/>
      <c r="H83" s="241"/>
      <c r="I83" s="241"/>
      <c r="J83" s="241"/>
      <c r="K83" s="241"/>
      <c r="L83" s="241"/>
      <c r="M83" s="241"/>
      <c r="N83" s="241"/>
      <c r="O83" s="241"/>
      <c r="P83" s="241"/>
      <c r="Q83" s="241"/>
      <c r="R83" s="241"/>
      <c r="S83" s="241"/>
      <c r="T83" s="241"/>
      <c r="U83" s="241"/>
      <c r="V83" s="241"/>
      <c r="W83" s="241"/>
      <c r="X83" s="241"/>
      <c r="Y83" s="241"/>
      <c r="Z83" s="241"/>
      <c r="AA83" s="241"/>
    </row>
    <row r="84" spans="1:27" ht="12.75" customHeight="1">
      <c r="A84" s="1"/>
      <c r="B84" s="241"/>
      <c r="C84" s="241"/>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1"/>
    </row>
    <row r="85" spans="1:27" ht="12.75" customHeight="1">
      <c r="A85" s="1"/>
      <c r="B85" s="241"/>
      <c r="C85" s="241"/>
      <c r="D85" s="241"/>
      <c r="E85" s="241"/>
      <c r="F85" s="241"/>
      <c r="G85" s="241"/>
      <c r="H85" s="241"/>
      <c r="I85" s="241"/>
      <c r="J85" s="241"/>
      <c r="K85" s="241"/>
      <c r="L85" s="241"/>
      <c r="M85" s="241"/>
      <c r="N85" s="241"/>
      <c r="O85" s="241"/>
      <c r="P85" s="241"/>
      <c r="Q85" s="241"/>
      <c r="R85" s="241"/>
      <c r="S85" s="241"/>
      <c r="T85" s="241"/>
      <c r="U85" s="241"/>
      <c r="V85" s="241"/>
      <c r="W85" s="241"/>
      <c r="X85" s="241"/>
      <c r="Y85" s="241"/>
      <c r="Z85" s="241"/>
      <c r="AA85" s="241"/>
    </row>
    <row r="86" spans="1:27" ht="12.75" customHeight="1">
      <c r="A86" s="1"/>
      <c r="B86" s="241"/>
      <c r="C86" s="241"/>
      <c r="D86" s="241"/>
      <c r="E86" s="241"/>
      <c r="F86" s="241"/>
      <c r="G86" s="241"/>
      <c r="H86" s="241"/>
      <c r="I86" s="241"/>
      <c r="J86" s="241"/>
      <c r="K86" s="241"/>
      <c r="L86" s="241"/>
      <c r="M86" s="241"/>
      <c r="N86" s="241"/>
      <c r="O86" s="241"/>
      <c r="P86" s="241"/>
      <c r="Q86" s="241"/>
      <c r="R86" s="241"/>
      <c r="S86" s="241"/>
      <c r="T86" s="241"/>
      <c r="U86" s="241"/>
      <c r="V86" s="241"/>
      <c r="W86" s="241"/>
      <c r="X86" s="241"/>
      <c r="Y86" s="241"/>
      <c r="Z86" s="241"/>
      <c r="AA86" s="241"/>
    </row>
    <row r="87" spans="1:27" ht="12.75" customHeight="1">
      <c r="A87" s="1"/>
      <c r="B87" s="241"/>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1"/>
    </row>
    <row r="88" spans="1:27" ht="12.75" customHeight="1">
      <c r="A88" s="1"/>
      <c r="B88" s="241"/>
      <c r="C88" s="241"/>
      <c r="D88" s="241"/>
      <c r="E88" s="241"/>
      <c r="F88" s="241"/>
      <c r="G88" s="241"/>
      <c r="H88" s="241"/>
      <c r="I88" s="241"/>
      <c r="J88" s="241"/>
      <c r="K88" s="241"/>
      <c r="L88" s="241"/>
      <c r="M88" s="241"/>
      <c r="N88" s="241"/>
      <c r="O88" s="241"/>
      <c r="P88" s="241"/>
      <c r="Q88" s="241"/>
      <c r="R88" s="241"/>
      <c r="S88" s="241"/>
      <c r="T88" s="241"/>
      <c r="U88" s="241"/>
      <c r="V88" s="241"/>
      <c r="W88" s="241"/>
      <c r="X88" s="241"/>
      <c r="Y88" s="241"/>
      <c r="Z88" s="241"/>
      <c r="AA88" s="241"/>
    </row>
    <row r="89" spans="1:27" ht="12.75" customHeight="1">
      <c r="A89" s="1"/>
      <c r="B89" s="241"/>
      <c r="C89" s="241"/>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241"/>
    </row>
    <row r="90" spans="1:27" ht="12.75" customHeight="1">
      <c r="A90" s="1"/>
      <c r="B90" s="241"/>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row>
    <row r="91" spans="1:27" ht="12.75" customHeight="1">
      <c r="A91" s="1"/>
      <c r="B91" s="241"/>
      <c r="C91" s="241"/>
      <c r="D91" s="241"/>
      <c r="E91" s="241"/>
      <c r="F91" s="241"/>
      <c r="G91" s="241"/>
      <c r="H91" s="241"/>
      <c r="I91" s="241"/>
      <c r="J91" s="241"/>
      <c r="K91" s="241"/>
      <c r="L91" s="241"/>
      <c r="M91" s="241"/>
      <c r="N91" s="241"/>
      <c r="O91" s="241"/>
      <c r="P91" s="241"/>
      <c r="Q91" s="241"/>
      <c r="R91" s="241"/>
      <c r="S91" s="241"/>
      <c r="T91" s="241"/>
      <c r="U91" s="241"/>
      <c r="V91" s="241"/>
      <c r="W91" s="241"/>
      <c r="X91" s="241"/>
      <c r="Y91" s="241"/>
      <c r="Z91" s="241"/>
      <c r="AA91" s="241"/>
    </row>
    <row r="92" spans="1:27" ht="12.75" customHeight="1">
      <c r="A92" s="1"/>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1"/>
    </row>
    <row r="93" spans="1:27" ht="12.75" customHeight="1">
      <c r="A93" s="1"/>
      <c r="B93" s="241"/>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1"/>
    </row>
    <row r="94" spans="1:27" ht="12.75" customHeight="1">
      <c r="A94" s="1"/>
      <c r="B94" s="241"/>
      <c r="C94" s="241"/>
      <c r="D94" s="241"/>
      <c r="E94" s="241"/>
      <c r="F94" s="241"/>
      <c r="G94" s="241"/>
      <c r="H94" s="241"/>
      <c r="I94" s="241"/>
      <c r="J94" s="241"/>
      <c r="K94" s="241"/>
      <c r="L94" s="241"/>
      <c r="M94" s="241"/>
      <c r="N94" s="241"/>
      <c r="O94" s="241"/>
      <c r="P94" s="241"/>
      <c r="Q94" s="241"/>
      <c r="R94" s="241"/>
      <c r="S94" s="241"/>
      <c r="T94" s="241"/>
      <c r="U94" s="241"/>
      <c r="V94" s="241"/>
      <c r="W94" s="241"/>
      <c r="X94" s="241"/>
      <c r="Y94" s="241"/>
      <c r="Z94" s="241"/>
      <c r="AA94" s="241"/>
    </row>
    <row r="95" spans="1:27" ht="12.75" customHeight="1">
      <c r="A95" s="1"/>
      <c r="B95" s="241"/>
      <c r="C95" s="241"/>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1"/>
    </row>
    <row r="96" spans="1:27" ht="12.75" customHeight="1">
      <c r="A96" s="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row>
    <row r="97" spans="1:27" ht="12.75" customHeight="1">
      <c r="A97" s="1"/>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row>
    <row r="98" spans="1:27" ht="12.75" customHeight="1">
      <c r="A98" s="1"/>
      <c r="B98" s="241"/>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1"/>
    </row>
    <row r="99" spans="1:27" ht="12.75" customHeight="1">
      <c r="A99" s="1"/>
      <c r="B99" s="24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row>
    <row r="100" spans="1:27" ht="12.75" customHeight="1">
      <c r="A100" s="1"/>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row>
    <row r="101" spans="1:27" ht="12.75" customHeight="1">
      <c r="A101" s="1"/>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row>
    <row r="102" spans="1:27" ht="12.75" customHeight="1">
      <c r="A102" s="1"/>
      <c r="B102" s="241"/>
      <c r="C102" s="241"/>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41"/>
    </row>
    <row r="103" spans="1:27" ht="12.75" customHeight="1">
      <c r="A103" s="1"/>
      <c r="B103" s="241"/>
      <c r="C103" s="24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row>
    <row r="104" spans="1:27" ht="12.75" customHeight="1">
      <c r="A104" s="1"/>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row>
    <row r="105" spans="1:27" ht="12.75" customHeight="1">
      <c r="A105" s="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row>
    <row r="106" spans="1:27" ht="12.75" customHeight="1">
      <c r="A106" s="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row>
    <row r="107" spans="1:27" ht="12.75" customHeight="1">
      <c r="A107" s="1"/>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row>
    <row r="108" spans="1:27" ht="12.75" customHeight="1">
      <c r="A108" s="1"/>
      <c r="B108" s="241"/>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c r="AA108" s="241"/>
    </row>
    <row r="109" spans="1:27" ht="12.75" customHeight="1">
      <c r="A109" s="1"/>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row>
    <row r="110" spans="1:27" ht="12.75" customHeight="1">
      <c r="A110" s="1"/>
      <c r="B110" s="241"/>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row>
    <row r="111" spans="1:27" ht="12.75" customHeight="1">
      <c r="A111" s="1"/>
      <c r="B111" s="241"/>
      <c r="C111" s="241"/>
      <c r="D111" s="241"/>
      <c r="E111" s="241"/>
      <c r="F111" s="241"/>
      <c r="G111" s="241"/>
      <c r="H111" s="241"/>
      <c r="I111" s="241"/>
      <c r="J111" s="241"/>
      <c r="K111" s="241"/>
      <c r="L111" s="241"/>
      <c r="M111" s="241"/>
      <c r="N111" s="241"/>
      <c r="O111" s="241"/>
      <c r="P111" s="241"/>
      <c r="Q111" s="241"/>
      <c r="R111" s="241"/>
      <c r="S111" s="241"/>
      <c r="T111" s="241"/>
      <c r="U111" s="241"/>
      <c r="V111" s="241"/>
      <c r="W111" s="241"/>
      <c r="X111" s="241"/>
      <c r="Y111" s="241"/>
      <c r="Z111" s="241"/>
      <c r="AA111" s="241"/>
    </row>
    <row r="112" spans="1:27" ht="12.75" customHeight="1">
      <c r="A112" s="1"/>
      <c r="B112" s="241"/>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row>
    <row r="113" spans="1:27" ht="12.75" customHeight="1">
      <c r="A113" s="1"/>
      <c r="B113" s="241"/>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1"/>
    </row>
    <row r="114" spans="1:27" ht="12.75" customHeight="1">
      <c r="A114" s="1"/>
      <c r="B114" s="241"/>
      <c r="C114" s="241"/>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c r="AA114" s="241"/>
    </row>
    <row r="115" spans="1:27" ht="12.75" customHeight="1">
      <c r="A115" s="1"/>
      <c r="B115" s="241"/>
      <c r="C115" s="241"/>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1"/>
    </row>
    <row r="116" spans="1:27" ht="12.75" customHeight="1">
      <c r="A116" s="1"/>
      <c r="B116" s="241"/>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row>
    <row r="117" spans="1:27" ht="12.75" customHeight="1">
      <c r="A117" s="1"/>
      <c r="B117" s="241"/>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1"/>
    </row>
    <row r="118" spans="1:27" ht="12.75" customHeight="1">
      <c r="A118" s="1"/>
      <c r="B118" s="241"/>
      <c r="C118" s="241"/>
      <c r="D118" s="241"/>
      <c r="E118" s="241"/>
      <c r="F118" s="241"/>
      <c r="G118" s="241"/>
      <c r="H118" s="241"/>
      <c r="I118" s="241"/>
      <c r="J118" s="241"/>
      <c r="K118" s="241"/>
      <c r="L118" s="241"/>
      <c r="M118" s="241"/>
      <c r="N118" s="241"/>
      <c r="O118" s="241"/>
      <c r="P118" s="241"/>
      <c r="Q118" s="241"/>
      <c r="R118" s="241"/>
      <c r="S118" s="241"/>
      <c r="T118" s="241"/>
      <c r="U118" s="241"/>
      <c r="V118" s="241"/>
      <c r="W118" s="241"/>
      <c r="X118" s="241"/>
      <c r="Y118" s="241"/>
      <c r="Z118" s="241"/>
      <c r="AA118" s="241"/>
    </row>
    <row r="119" spans="1:27" ht="12.75" customHeight="1">
      <c r="A119" s="1"/>
      <c r="B119" s="241"/>
      <c r="C119" s="241"/>
      <c r="D119" s="241"/>
      <c r="E119" s="241"/>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41"/>
    </row>
    <row r="120" spans="1:27" ht="12.75" customHeight="1">
      <c r="A120" s="1"/>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1"/>
    </row>
    <row r="121" spans="1:27" ht="12.75" customHeight="1">
      <c r="A121" s="1"/>
      <c r="B121" s="241"/>
      <c r="C121" s="241"/>
      <c r="D121" s="241"/>
      <c r="E121" s="241"/>
      <c r="F121" s="241"/>
      <c r="G121" s="241"/>
      <c r="H121" s="241"/>
      <c r="I121" s="241"/>
      <c r="J121" s="241"/>
      <c r="K121" s="241"/>
      <c r="L121" s="241"/>
      <c r="M121" s="241"/>
      <c r="N121" s="241"/>
      <c r="O121" s="241"/>
      <c r="P121" s="241"/>
      <c r="Q121" s="241"/>
      <c r="R121" s="241"/>
      <c r="S121" s="241"/>
      <c r="T121" s="241"/>
      <c r="U121" s="241"/>
      <c r="V121" s="241"/>
      <c r="W121" s="241"/>
      <c r="X121" s="241"/>
      <c r="Y121" s="241"/>
      <c r="Z121" s="241"/>
      <c r="AA121" s="241"/>
    </row>
    <row r="122" spans="1:27" ht="12.75" customHeight="1">
      <c r="A122" s="1"/>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1"/>
    </row>
    <row r="123" spans="1:27" ht="12.75" customHeight="1">
      <c r="A123" s="1"/>
      <c r="B123" s="241"/>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row>
    <row r="124" spans="1:27" ht="12.75" customHeight="1">
      <c r="A124" s="1"/>
      <c r="B124" s="241"/>
      <c r="C124" s="241"/>
      <c r="D124" s="241"/>
      <c r="E124" s="241"/>
      <c r="F124" s="241"/>
      <c r="G124" s="241"/>
      <c r="H124" s="241"/>
      <c r="I124" s="241"/>
      <c r="J124" s="241"/>
      <c r="K124" s="241"/>
      <c r="L124" s="241"/>
      <c r="M124" s="241"/>
      <c r="N124" s="241"/>
      <c r="O124" s="241"/>
      <c r="P124" s="241"/>
      <c r="Q124" s="241"/>
      <c r="R124" s="241"/>
      <c r="S124" s="241"/>
      <c r="T124" s="241"/>
      <c r="U124" s="241"/>
      <c r="V124" s="241"/>
      <c r="W124" s="241"/>
      <c r="X124" s="241"/>
      <c r="Y124" s="241"/>
      <c r="Z124" s="241"/>
      <c r="AA124" s="241"/>
    </row>
    <row r="125" spans="1:27" ht="12.75" customHeight="1">
      <c r="A125" s="1"/>
      <c r="B125" s="241"/>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row>
    <row r="126" spans="1:27" ht="12.75" customHeight="1">
      <c r="A126" s="1"/>
      <c r="B126" s="241"/>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1"/>
    </row>
    <row r="127" spans="1:27" ht="12.75" customHeight="1">
      <c r="A127" s="1"/>
      <c r="B127" s="241"/>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row>
    <row r="128" spans="1:27" ht="12.75" customHeight="1">
      <c r="A128" s="1"/>
      <c r="B128" s="241"/>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1"/>
    </row>
    <row r="129" spans="1:27" ht="12.75" customHeight="1">
      <c r="A129" s="1"/>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1"/>
    </row>
    <row r="130" spans="1:27" ht="12.75" customHeight="1">
      <c r="A130" s="1"/>
      <c r="B130" s="241"/>
      <c r="C130" s="241"/>
      <c r="D130" s="241"/>
      <c r="E130" s="241"/>
      <c r="F130" s="241"/>
      <c r="G130" s="241"/>
      <c r="H130" s="241"/>
      <c r="I130" s="241"/>
      <c r="J130" s="241"/>
      <c r="K130" s="241"/>
      <c r="L130" s="241"/>
      <c r="M130" s="241"/>
      <c r="N130" s="241"/>
      <c r="O130" s="241"/>
      <c r="P130" s="241"/>
      <c r="Q130" s="241"/>
      <c r="R130" s="241"/>
      <c r="S130" s="241"/>
      <c r="T130" s="241"/>
      <c r="U130" s="241"/>
      <c r="V130" s="241"/>
      <c r="W130" s="241"/>
      <c r="X130" s="241"/>
      <c r="Y130" s="241"/>
      <c r="Z130" s="241"/>
      <c r="AA130" s="241"/>
    </row>
    <row r="131" spans="1:27" ht="12.75" customHeight="1">
      <c r="A131" s="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row>
    <row r="132" spans="1:27" ht="12.75" customHeight="1">
      <c r="A132" s="1"/>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row>
    <row r="133" spans="1:27" ht="12.75" customHeight="1">
      <c r="A133" s="1"/>
      <c r="B133" s="241"/>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row>
    <row r="134" spans="1:27" ht="12.75" customHeight="1">
      <c r="A134" s="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row>
    <row r="135" spans="1:27" ht="12.75" customHeight="1">
      <c r="A135" s="1"/>
      <c r="B135" s="241"/>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row>
    <row r="136" spans="1:27" ht="12.75" customHeight="1">
      <c r="A136" s="1"/>
      <c r="B136" s="241"/>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row>
    <row r="137" spans="1:27" ht="12.75" customHeight="1">
      <c r="A137" s="1"/>
      <c r="B137" s="241"/>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row>
    <row r="138" spans="1:27" ht="12.75" customHeight="1">
      <c r="A138" s="1"/>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row>
    <row r="139" spans="1:27" ht="12.75" customHeight="1">
      <c r="A139" s="1"/>
      <c r="B139" s="241"/>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row>
    <row r="140" spans="1:27" ht="12.75" customHeight="1">
      <c r="A140" s="1"/>
      <c r="B140" s="241"/>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row>
    <row r="141" spans="1:27" ht="12.75" customHeight="1">
      <c r="A141" s="1"/>
      <c r="B141" s="241"/>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row>
    <row r="142" spans="1:27" ht="12.75" customHeight="1">
      <c r="A142" s="1"/>
      <c r="B142" s="241"/>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row>
    <row r="143" spans="1:27" ht="12.75" customHeight="1">
      <c r="A143" s="1"/>
      <c r="B143" s="241"/>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row>
    <row r="144" spans="1:27" ht="12.75" customHeight="1">
      <c r="A144" s="1"/>
      <c r="B144" s="241"/>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row>
    <row r="145" spans="1:27" ht="12.75" customHeight="1">
      <c r="A145" s="1"/>
      <c r="B145" s="241"/>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row>
    <row r="146" spans="1:27" ht="12.75" customHeight="1">
      <c r="A146" s="1"/>
      <c r="B146" s="241"/>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row>
    <row r="147" spans="1:27" ht="12.75" customHeight="1">
      <c r="A147" s="1"/>
      <c r="B147" s="241"/>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row>
    <row r="148" spans="1:27" ht="12.75" customHeight="1">
      <c r="A148" s="1"/>
      <c r="B148" s="241"/>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row>
    <row r="149" spans="1:27" ht="12.75" customHeight="1">
      <c r="A149" s="1"/>
      <c r="B149" s="241"/>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row>
    <row r="150" spans="1:27" ht="12.75" customHeight="1">
      <c r="A150" s="1"/>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row>
    <row r="151" spans="1:27" ht="12.75" customHeight="1">
      <c r="A151" s="1"/>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row>
    <row r="152" spans="1:27" ht="12.75" customHeight="1">
      <c r="A152" s="1"/>
      <c r="B152" s="241"/>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row>
    <row r="153" spans="1:27" ht="12.75" customHeight="1">
      <c r="A153" s="1"/>
      <c r="B153" s="241"/>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row>
    <row r="154" spans="1:27" ht="12.75" customHeight="1">
      <c r="A154" s="1"/>
      <c r="B154" s="241"/>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row>
    <row r="155" spans="1:27" ht="12.75" customHeight="1">
      <c r="A155" s="1"/>
      <c r="B155" s="241"/>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row>
    <row r="156" spans="1:27" ht="12.75" customHeight="1">
      <c r="A156" s="1"/>
      <c r="B156" s="241"/>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row>
    <row r="157" spans="1:27" ht="12.75" customHeight="1">
      <c r="A157" s="1"/>
      <c r="B157" s="241"/>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row>
    <row r="158" spans="1:27" ht="12.75" customHeight="1">
      <c r="A158" s="1"/>
      <c r="B158" s="241"/>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row>
    <row r="159" spans="1:27" ht="12.75" customHeight="1">
      <c r="A159" s="1"/>
      <c r="B159" s="241"/>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row>
    <row r="160" spans="1:27" ht="12.75" customHeight="1">
      <c r="A160" s="1"/>
      <c r="B160" s="241"/>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row>
    <row r="161" spans="1:27" ht="12.75" customHeight="1">
      <c r="A161" s="1"/>
      <c r="B161" s="241"/>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row>
    <row r="162" spans="1:27" ht="12.75" customHeight="1">
      <c r="A162" s="1"/>
      <c r="B162" s="241"/>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row>
    <row r="163" spans="1:27" ht="12.75" customHeight="1">
      <c r="A163" s="1"/>
      <c r="B163" s="241"/>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row>
    <row r="164" spans="1:27" ht="12.75" customHeight="1">
      <c r="A164" s="1"/>
      <c r="B164" s="241"/>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row>
    <row r="165" spans="1:27" ht="12.75" customHeight="1">
      <c r="A165" s="1"/>
      <c r="B165" s="241"/>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row>
    <row r="166" spans="1:27" ht="12.75" customHeight="1">
      <c r="A166" s="1"/>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row>
    <row r="167" spans="1:27" ht="12.75" customHeight="1">
      <c r="A167" s="1"/>
      <c r="B167" s="241"/>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row>
    <row r="168" spans="1:27" ht="12.75" customHeight="1">
      <c r="A168" s="1"/>
      <c r="B168" s="241"/>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row>
    <row r="169" spans="1:27" ht="12.75" customHeight="1">
      <c r="A169" s="1"/>
      <c r="B169" s="241"/>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row>
    <row r="170" spans="1:27" ht="12.75" customHeight="1">
      <c r="A170" s="1"/>
      <c r="B170" s="241"/>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row>
    <row r="171" spans="1:27" ht="12.75" customHeight="1">
      <c r="A171" s="1"/>
      <c r="B171" s="241"/>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row>
    <row r="172" spans="1:27" ht="12.75" customHeight="1">
      <c r="A172" s="1"/>
      <c r="B172" s="241"/>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row>
    <row r="173" spans="1:27" ht="12.75" customHeight="1">
      <c r="A173" s="1"/>
      <c r="B173" s="241"/>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row>
    <row r="174" spans="1:27" ht="12.75" customHeight="1">
      <c r="A174" s="1"/>
      <c r="B174" s="241"/>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row>
    <row r="175" spans="1:27" ht="12.75" customHeight="1">
      <c r="A175" s="1"/>
      <c r="B175" s="241"/>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row>
    <row r="176" spans="1:27" ht="12.75" customHeight="1">
      <c r="A176" s="1"/>
      <c r="B176" s="241"/>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row>
    <row r="177" spans="1:27" ht="12.75" customHeight="1">
      <c r="A177" s="1"/>
      <c r="B177" s="241"/>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row>
    <row r="178" spans="1:27" ht="12.75" customHeight="1">
      <c r="A178" s="1"/>
      <c r="B178" s="241"/>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row>
    <row r="179" spans="1:27" ht="12.75" customHeight="1">
      <c r="A179" s="1"/>
      <c r="B179" s="241"/>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row>
    <row r="180" spans="1:27" ht="12.75" customHeight="1">
      <c r="A180" s="1"/>
      <c r="B180" s="241"/>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row>
    <row r="181" spans="1:27" ht="12.75" customHeight="1">
      <c r="A181" s="1"/>
      <c r="B181" s="241"/>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row>
    <row r="182" spans="1:27" ht="12.75" customHeight="1">
      <c r="A182" s="1"/>
      <c r="B182" s="241"/>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row>
    <row r="183" spans="1:27" ht="12.75" customHeight="1">
      <c r="A183" s="1"/>
      <c r="B183" s="241"/>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row>
    <row r="184" spans="1:27" ht="12.75" customHeight="1">
      <c r="A184" s="1"/>
      <c r="B184" s="241"/>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row>
    <row r="185" spans="1:27" ht="12.75" customHeight="1">
      <c r="A185" s="1"/>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row>
    <row r="186" spans="1:27" ht="12.75" customHeight="1">
      <c r="A186" s="1"/>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row>
    <row r="187" spans="1:27" ht="12.75" customHeight="1">
      <c r="A187" s="1"/>
      <c r="B187" s="241"/>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row>
    <row r="188" spans="1:27" ht="12.75" customHeight="1">
      <c r="A188" s="1"/>
      <c r="B188" s="241"/>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row>
    <row r="189" spans="1:27" ht="12.75" customHeight="1">
      <c r="A189" s="1"/>
      <c r="B189" s="241"/>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row>
    <row r="190" spans="1:27" ht="12.75" customHeight="1">
      <c r="A190" s="1"/>
      <c r="B190" s="241"/>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row>
    <row r="191" spans="1:27" ht="12.75" customHeight="1">
      <c r="A191" s="1"/>
      <c r="B191" s="241"/>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row>
    <row r="192" spans="1:27" ht="12.75" customHeight="1">
      <c r="A192" s="1"/>
      <c r="B192" s="241"/>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row>
    <row r="193" spans="1:27" ht="12.75" customHeight="1">
      <c r="A193" s="1"/>
      <c r="B193" s="241"/>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row>
    <row r="194" spans="1:27" ht="12.75" customHeight="1">
      <c r="A194" s="1"/>
      <c r="B194" s="241"/>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row>
    <row r="195" spans="1:27" ht="12.75" customHeight="1">
      <c r="A195" s="1"/>
      <c r="B195" s="241"/>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row>
    <row r="196" spans="1:27" ht="12.75" customHeight="1">
      <c r="A196" s="1"/>
      <c r="B196" s="241"/>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row>
    <row r="197" spans="1:27" ht="12.75" customHeight="1">
      <c r="A197" s="1"/>
      <c r="B197" s="241"/>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row>
    <row r="198" spans="1:27" ht="12.75" customHeight="1">
      <c r="A198" s="1"/>
      <c r="B198" s="241"/>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row>
    <row r="199" spans="1:27" ht="12.75" customHeight="1">
      <c r="A199" s="1"/>
      <c r="B199" s="241"/>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row>
    <row r="200" spans="1:27" ht="12.75" customHeight="1">
      <c r="A200" s="1"/>
      <c r="B200" s="241"/>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row>
    <row r="201" spans="1:27" ht="12.75" customHeight="1">
      <c r="A201" s="1"/>
      <c r="B201" s="241"/>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row>
    <row r="202" spans="1:27" ht="12.75" customHeight="1">
      <c r="A202" s="1"/>
      <c r="B202" s="241"/>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row>
    <row r="203" spans="1:27" ht="12.75" customHeight="1">
      <c r="A203" s="1"/>
      <c r="B203" s="241"/>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row>
    <row r="204" spans="1:27" ht="12.75" customHeight="1">
      <c r="A204" s="1"/>
      <c r="B204" s="241"/>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row>
    <row r="205" spans="1:27" ht="12.75" customHeight="1">
      <c r="A205" s="1"/>
      <c r="B205" s="241"/>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row>
    <row r="206" spans="1:27" ht="12.75" customHeight="1">
      <c r="A206" s="1"/>
      <c r="B206" s="241"/>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row>
    <row r="207" spans="1:27" ht="12.75" customHeight="1">
      <c r="A207" s="1"/>
      <c r="B207" s="241"/>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row>
    <row r="208" spans="1:27" ht="12.75" customHeight="1">
      <c r="A208" s="1"/>
      <c r="B208" s="241"/>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row>
    <row r="209" spans="1:27" ht="12.75" customHeight="1">
      <c r="A209" s="1"/>
      <c r="B209" s="241"/>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row>
    <row r="210" spans="1:27" ht="12.75" customHeight="1">
      <c r="A210" s="1"/>
      <c r="B210" s="241"/>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row>
    <row r="211" spans="1:27" ht="12.75" customHeight="1">
      <c r="A211" s="1"/>
      <c r="B211" s="241"/>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row>
    <row r="212" spans="1:27" ht="12.75" customHeight="1">
      <c r="A212" s="1"/>
      <c r="B212" s="241"/>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row>
    <row r="213" spans="1:27" ht="12.75" customHeight="1">
      <c r="A213" s="1"/>
      <c r="B213" s="241"/>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row>
    <row r="214" spans="1:27" ht="12.75" customHeight="1">
      <c r="A214" s="1"/>
      <c r="B214" s="241"/>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row>
    <row r="215" spans="1:27" ht="12.75" customHeight="1">
      <c r="A215" s="1"/>
      <c r="B215" s="241"/>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row>
    <row r="216" spans="1:27" ht="12.75" customHeight="1">
      <c r="A216" s="1"/>
      <c r="B216" s="241"/>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row>
    <row r="217" spans="1:27" ht="12.75" customHeight="1">
      <c r="A217" s="1"/>
      <c r="B217" s="241"/>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row>
    <row r="218" spans="1:27" ht="12.75" customHeight="1">
      <c r="A218" s="1"/>
      <c r="B218" s="241"/>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row>
    <row r="219" spans="1:27" ht="12.75" customHeight="1">
      <c r="A219" s="1"/>
      <c r="B219" s="241"/>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row>
    <row r="220" spans="1:27" ht="12.75" customHeight="1">
      <c r="A220" s="1"/>
      <c r="B220" s="241"/>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row>
    <row r="221" spans="1:27" ht="12.75" customHeight="1">
      <c r="A221" s="1"/>
      <c r="B221" s="241"/>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row>
    <row r="222" spans="1:27" ht="12.75" customHeight="1">
      <c r="A222" s="1"/>
      <c r="B222" s="241"/>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row>
    <row r="223" spans="1:27" ht="12.75" customHeight="1">
      <c r="A223" s="1"/>
      <c r="B223" s="241"/>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row>
    <row r="224" spans="1:27" ht="12.75" customHeight="1">
      <c r="A224" s="1"/>
      <c r="B224" s="241"/>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row>
    <row r="225" spans="1:27" ht="12.75" customHeight="1">
      <c r="A225" s="1"/>
      <c r="B225" s="241"/>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row>
    <row r="226" spans="1:27" ht="12.75" customHeight="1">
      <c r="A226" s="1"/>
      <c r="B226" s="241"/>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row>
    <row r="227" spans="1:27" ht="12.75" customHeight="1">
      <c r="A227" s="1"/>
      <c r="B227" s="241"/>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row>
    <row r="228" spans="1:27" ht="12.75" customHeight="1">
      <c r="A228" s="1"/>
      <c r="B228" s="241"/>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row>
    <row r="229" spans="1:27" ht="12.75" customHeight="1">
      <c r="A229" s="1"/>
      <c r="B229" s="241"/>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row>
    <row r="230" spans="1:27" ht="12.75" customHeight="1">
      <c r="A230" s="1"/>
      <c r="B230" s="241"/>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row>
    <row r="231" spans="1:27" ht="12.75" customHeight="1">
      <c r="A231" s="1"/>
      <c r="B231" s="241"/>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row>
    <row r="232" spans="1:27" ht="12.75" customHeight="1">
      <c r="A232" s="1"/>
      <c r="B232" s="241"/>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row>
    <row r="233" spans="1:27" ht="12.75" customHeight="1">
      <c r="A233" s="1"/>
      <c r="B233" s="241"/>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row>
    <row r="234" spans="1:27" ht="12.75" customHeight="1">
      <c r="A234" s="1"/>
      <c r="B234" s="241"/>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row>
    <row r="235" spans="1:27" ht="12.75" customHeight="1">
      <c r="A235" s="1"/>
      <c r="B235" s="241"/>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row>
    <row r="236" spans="1:27" ht="12.75" customHeight="1">
      <c r="A236" s="1"/>
      <c r="B236" s="241"/>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row>
    <row r="237" spans="1:27" ht="12.75" customHeight="1">
      <c r="A237" s="1"/>
      <c r="B237" s="241"/>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row>
    <row r="238" spans="1:27" ht="12.75" customHeight="1">
      <c r="A238" s="1"/>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row>
    <row r="239" spans="1:27" ht="12.75" customHeight="1">
      <c r="A239" s="1"/>
      <c r="B239" s="241"/>
      <c r="C239" s="241"/>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row>
    <row r="240" spans="1:27" ht="12.75" customHeight="1">
      <c r="A240" s="1"/>
      <c r="B240" s="241"/>
      <c r="C240" s="241"/>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row>
    <row r="241" spans="1:27" ht="12.75" customHeight="1">
      <c r="A241" s="1"/>
      <c r="B241" s="241"/>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c r="Y241" s="241"/>
      <c r="Z241" s="241"/>
      <c r="AA241" s="241"/>
    </row>
    <row r="242" spans="1:27" ht="12.75" customHeight="1">
      <c r="A242" s="1"/>
      <c r="B242" s="241"/>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row>
    <row r="243" spans="1:27" ht="12.75" customHeight="1">
      <c r="A243" s="1"/>
      <c r="B243" s="241"/>
      <c r="C243" s="241"/>
      <c r="D243" s="241"/>
      <c r="E243" s="241"/>
      <c r="F243" s="241"/>
      <c r="G243" s="241"/>
      <c r="H243" s="241"/>
      <c r="I243" s="241"/>
      <c r="J243" s="241"/>
      <c r="K243" s="241"/>
      <c r="L243" s="241"/>
      <c r="M243" s="241"/>
      <c r="N243" s="241"/>
      <c r="O243" s="241"/>
      <c r="P243" s="241"/>
      <c r="Q243" s="241"/>
      <c r="R243" s="241"/>
      <c r="S243" s="241"/>
      <c r="T243" s="241"/>
      <c r="U243" s="241"/>
      <c r="V243" s="241"/>
      <c r="W243" s="241"/>
      <c r="X243" s="241"/>
      <c r="Y243" s="241"/>
      <c r="Z243" s="241"/>
      <c r="AA243" s="241"/>
    </row>
    <row r="244" spans="1:27" ht="12.75" customHeight="1">
      <c r="A244" s="1"/>
      <c r="B244" s="241"/>
      <c r="C244" s="241"/>
      <c r="D244" s="241"/>
      <c r="E244" s="241"/>
      <c r="F244" s="241"/>
      <c r="G244" s="241"/>
      <c r="H244" s="241"/>
      <c r="I244" s="241"/>
      <c r="J244" s="241"/>
      <c r="K244" s="241"/>
      <c r="L244" s="241"/>
      <c r="M244" s="241"/>
      <c r="N244" s="241"/>
      <c r="O244" s="241"/>
      <c r="P244" s="241"/>
      <c r="Q244" s="241"/>
      <c r="R244" s="241"/>
      <c r="S244" s="241"/>
      <c r="T244" s="241"/>
      <c r="U244" s="241"/>
      <c r="V244" s="241"/>
      <c r="W244" s="241"/>
      <c r="X244" s="241"/>
      <c r="Y244" s="241"/>
      <c r="Z244" s="241"/>
      <c r="AA244" s="241"/>
    </row>
    <row r="245" spans="1:27" ht="12.75" customHeight="1">
      <c r="A245" s="1"/>
      <c r="B245" s="241"/>
      <c r="C245" s="241"/>
      <c r="D245" s="241"/>
      <c r="E245" s="241"/>
      <c r="F245" s="241"/>
      <c r="G245" s="241"/>
      <c r="H245" s="241"/>
      <c r="I245" s="241"/>
      <c r="J245" s="241"/>
      <c r="K245" s="241"/>
      <c r="L245" s="241"/>
      <c r="M245" s="241"/>
      <c r="N245" s="241"/>
      <c r="O245" s="241"/>
      <c r="P245" s="241"/>
      <c r="Q245" s="241"/>
      <c r="R245" s="241"/>
      <c r="S245" s="241"/>
      <c r="T245" s="241"/>
      <c r="U245" s="241"/>
      <c r="V245" s="241"/>
      <c r="W245" s="241"/>
      <c r="X245" s="241"/>
      <c r="Y245" s="241"/>
      <c r="Z245" s="241"/>
      <c r="AA245" s="241"/>
    </row>
    <row r="246" spans="1:27" ht="12.75" customHeight="1">
      <c r="A246" s="1"/>
      <c r="B246" s="241"/>
      <c r="C246" s="241"/>
      <c r="D246" s="241"/>
      <c r="E246" s="241"/>
      <c r="F246" s="241"/>
      <c r="G246" s="241"/>
      <c r="H246" s="241"/>
      <c r="I246" s="241"/>
      <c r="J246" s="241"/>
      <c r="K246" s="241"/>
      <c r="L246" s="241"/>
      <c r="M246" s="241"/>
      <c r="N246" s="241"/>
      <c r="O246" s="241"/>
      <c r="P246" s="241"/>
      <c r="Q246" s="241"/>
      <c r="R246" s="241"/>
      <c r="S246" s="241"/>
      <c r="T246" s="241"/>
      <c r="U246" s="241"/>
      <c r="V246" s="241"/>
      <c r="W246" s="241"/>
      <c r="X246" s="241"/>
      <c r="Y246" s="241"/>
      <c r="Z246" s="241"/>
      <c r="AA246" s="241"/>
    </row>
    <row r="247" spans="1:27" ht="12.75" customHeight="1">
      <c r="A247" s="1"/>
      <c r="B247" s="241"/>
      <c r="C247" s="241"/>
      <c r="D247" s="241"/>
      <c r="E247" s="241"/>
      <c r="F247" s="241"/>
      <c r="G247" s="241"/>
      <c r="H247" s="241"/>
      <c r="I247" s="241"/>
      <c r="J247" s="241"/>
      <c r="K247" s="241"/>
      <c r="L247" s="241"/>
      <c r="M247" s="241"/>
      <c r="N247" s="241"/>
      <c r="O247" s="241"/>
      <c r="P247" s="241"/>
      <c r="Q247" s="241"/>
      <c r="R247" s="241"/>
      <c r="S247" s="241"/>
      <c r="T247" s="241"/>
      <c r="U247" s="241"/>
      <c r="V247" s="241"/>
      <c r="W247" s="241"/>
      <c r="X247" s="241"/>
      <c r="Y247" s="241"/>
      <c r="Z247" s="241"/>
      <c r="AA247" s="241"/>
    </row>
    <row r="248" spans="1:27" ht="12.75" customHeight="1">
      <c r="A248" s="1"/>
      <c r="B248" s="241"/>
      <c r="C248" s="241"/>
      <c r="D248" s="241"/>
      <c r="E248" s="241"/>
      <c r="F248" s="241"/>
      <c r="G248" s="241"/>
      <c r="H248" s="241"/>
      <c r="I248" s="241"/>
      <c r="J248" s="241"/>
      <c r="K248" s="241"/>
      <c r="L248" s="241"/>
      <c r="M248" s="241"/>
      <c r="N248" s="241"/>
      <c r="O248" s="241"/>
      <c r="P248" s="241"/>
      <c r="Q248" s="241"/>
      <c r="R248" s="241"/>
      <c r="S248" s="241"/>
      <c r="T248" s="241"/>
      <c r="U248" s="241"/>
      <c r="V248" s="241"/>
      <c r="W248" s="241"/>
      <c r="X248" s="241"/>
      <c r="Y248" s="241"/>
      <c r="Z248" s="241"/>
      <c r="AA248" s="241"/>
    </row>
    <row r="249" spans="1:27" ht="12.75" customHeight="1">
      <c r="A249" s="1"/>
      <c r="B249" s="241"/>
      <c r="C249" s="241"/>
      <c r="D249" s="241"/>
      <c r="E249" s="241"/>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row>
    <row r="250" spans="1:27" ht="12.75" customHeight="1">
      <c r="A250" s="1"/>
      <c r="B250" s="241"/>
      <c r="C250" s="241"/>
      <c r="D250" s="241"/>
      <c r="E250" s="241"/>
      <c r="F250" s="241"/>
      <c r="G250" s="241"/>
      <c r="H250" s="241"/>
      <c r="I250" s="241"/>
      <c r="J250" s="241"/>
      <c r="K250" s="241"/>
      <c r="L250" s="241"/>
      <c r="M250" s="241"/>
      <c r="N250" s="241"/>
      <c r="O250" s="241"/>
      <c r="P250" s="241"/>
      <c r="Q250" s="241"/>
      <c r="R250" s="241"/>
      <c r="S250" s="241"/>
      <c r="T250" s="241"/>
      <c r="U250" s="241"/>
      <c r="V250" s="241"/>
      <c r="W250" s="241"/>
      <c r="X250" s="241"/>
      <c r="Y250" s="241"/>
      <c r="Z250" s="241"/>
      <c r="AA250" s="241"/>
    </row>
    <row r="251" spans="1:27" ht="12.75" customHeight="1">
      <c r="A251" s="1"/>
      <c r="B251" s="241"/>
      <c r="C251" s="241"/>
      <c r="D251" s="241"/>
      <c r="E251" s="241"/>
      <c r="F251" s="241"/>
      <c r="G251" s="241"/>
      <c r="H251" s="241"/>
      <c r="I251" s="241"/>
      <c r="J251" s="241"/>
      <c r="K251" s="241"/>
      <c r="L251" s="241"/>
      <c r="M251" s="241"/>
      <c r="N251" s="241"/>
      <c r="O251" s="241"/>
      <c r="P251" s="241"/>
      <c r="Q251" s="241"/>
      <c r="R251" s="241"/>
      <c r="S251" s="241"/>
      <c r="T251" s="241"/>
      <c r="U251" s="241"/>
      <c r="V251" s="241"/>
      <c r="W251" s="241"/>
      <c r="X251" s="241"/>
      <c r="Y251" s="241"/>
      <c r="Z251" s="241"/>
      <c r="AA251" s="241"/>
    </row>
    <row r="252" spans="1:27" ht="12.75" customHeight="1">
      <c r="A252" s="1"/>
      <c r="B252" s="241"/>
      <c r="C252" s="241"/>
      <c r="D252" s="241"/>
      <c r="E252" s="241"/>
      <c r="F252" s="241"/>
      <c r="G252" s="241"/>
      <c r="H252" s="241"/>
      <c r="I252" s="241"/>
      <c r="J252" s="241"/>
      <c r="K252" s="241"/>
      <c r="L252" s="241"/>
      <c r="M252" s="241"/>
      <c r="N252" s="241"/>
      <c r="O252" s="241"/>
      <c r="P252" s="241"/>
      <c r="Q252" s="241"/>
      <c r="R252" s="241"/>
      <c r="S252" s="241"/>
      <c r="T252" s="241"/>
      <c r="U252" s="241"/>
      <c r="V252" s="241"/>
      <c r="W252" s="241"/>
      <c r="X252" s="241"/>
      <c r="Y252" s="241"/>
      <c r="Z252" s="241"/>
      <c r="AA252" s="241"/>
    </row>
    <row r="253" spans="1:27" ht="12.75" customHeight="1">
      <c r="A253" s="1"/>
      <c r="B253" s="241"/>
      <c r="C253" s="241"/>
      <c r="D253" s="241"/>
      <c r="E253" s="241"/>
      <c r="F253" s="241"/>
      <c r="G253" s="241"/>
      <c r="H253" s="241"/>
      <c r="I253" s="241"/>
      <c r="J253" s="241"/>
      <c r="K253" s="241"/>
      <c r="L253" s="241"/>
      <c r="M253" s="241"/>
      <c r="N253" s="241"/>
      <c r="O253" s="241"/>
      <c r="P253" s="241"/>
      <c r="Q253" s="241"/>
      <c r="R253" s="241"/>
      <c r="S253" s="241"/>
      <c r="T253" s="241"/>
      <c r="U253" s="241"/>
      <c r="V253" s="241"/>
      <c r="W253" s="241"/>
      <c r="X253" s="241"/>
      <c r="Y253" s="241"/>
      <c r="Z253" s="241"/>
      <c r="AA253" s="241"/>
    </row>
    <row r="254" spans="1:27" ht="12.75" customHeight="1">
      <c r="A254" s="1"/>
      <c r="B254" s="241"/>
      <c r="C254" s="241"/>
      <c r="D254" s="241"/>
      <c r="E254" s="241"/>
      <c r="F254" s="241"/>
      <c r="G254" s="241"/>
      <c r="H254" s="241"/>
      <c r="I254" s="241"/>
      <c r="J254" s="241"/>
      <c r="K254" s="241"/>
      <c r="L254" s="241"/>
      <c r="M254" s="241"/>
      <c r="N254" s="241"/>
      <c r="O254" s="241"/>
      <c r="P254" s="241"/>
      <c r="Q254" s="241"/>
      <c r="R254" s="241"/>
      <c r="S254" s="241"/>
      <c r="T254" s="241"/>
      <c r="U254" s="241"/>
      <c r="V254" s="241"/>
      <c r="W254" s="241"/>
      <c r="X254" s="241"/>
      <c r="Y254" s="241"/>
      <c r="Z254" s="241"/>
      <c r="AA254" s="241"/>
    </row>
    <row r="255" spans="1:27" ht="12.75" customHeight="1">
      <c r="A255" s="1"/>
      <c r="B255" s="241"/>
      <c r="C255" s="241"/>
      <c r="D255" s="241"/>
      <c r="E255" s="241"/>
      <c r="F255" s="241"/>
      <c r="G255" s="241"/>
      <c r="H255" s="241"/>
      <c r="I255" s="241"/>
      <c r="J255" s="241"/>
      <c r="K255" s="241"/>
      <c r="L255" s="241"/>
      <c r="M255" s="241"/>
      <c r="N255" s="241"/>
      <c r="O255" s="241"/>
      <c r="P255" s="241"/>
      <c r="Q255" s="241"/>
      <c r="R255" s="241"/>
      <c r="S255" s="241"/>
      <c r="T255" s="241"/>
      <c r="U255" s="241"/>
      <c r="V255" s="241"/>
      <c r="W255" s="241"/>
      <c r="X255" s="241"/>
      <c r="Y255" s="241"/>
      <c r="Z255" s="241"/>
      <c r="AA255" s="241"/>
    </row>
    <row r="256" spans="1:27" ht="12.75" customHeight="1">
      <c r="A256" s="1"/>
      <c r="B256" s="241"/>
      <c r="C256" s="241"/>
      <c r="D256" s="241"/>
      <c r="E256" s="241"/>
      <c r="F256" s="241"/>
      <c r="G256" s="241"/>
      <c r="H256" s="241"/>
      <c r="I256" s="241"/>
      <c r="J256" s="241"/>
      <c r="K256" s="241"/>
      <c r="L256" s="241"/>
      <c r="M256" s="241"/>
      <c r="N256" s="241"/>
      <c r="O256" s="241"/>
      <c r="P256" s="241"/>
      <c r="Q256" s="241"/>
      <c r="R256" s="241"/>
      <c r="S256" s="241"/>
      <c r="T256" s="241"/>
      <c r="U256" s="241"/>
      <c r="V256" s="241"/>
      <c r="W256" s="241"/>
      <c r="X256" s="241"/>
      <c r="Y256" s="241"/>
      <c r="Z256" s="241"/>
      <c r="AA256" s="241"/>
    </row>
    <row r="257" spans="1:27" ht="12.75" customHeight="1">
      <c r="A257" s="1"/>
      <c r="B257" s="241"/>
      <c r="C257" s="241"/>
      <c r="D257" s="241"/>
      <c r="E257" s="241"/>
      <c r="F257" s="241"/>
      <c r="G257" s="241"/>
      <c r="H257" s="241"/>
      <c r="I257" s="241"/>
      <c r="J257" s="241"/>
      <c r="K257" s="241"/>
      <c r="L257" s="241"/>
      <c r="M257" s="241"/>
      <c r="N257" s="241"/>
      <c r="O257" s="241"/>
      <c r="P257" s="241"/>
      <c r="Q257" s="241"/>
      <c r="R257" s="241"/>
      <c r="S257" s="241"/>
      <c r="T257" s="241"/>
      <c r="U257" s="241"/>
      <c r="V257" s="241"/>
      <c r="W257" s="241"/>
      <c r="X257" s="241"/>
      <c r="Y257" s="241"/>
      <c r="Z257" s="241"/>
      <c r="AA257" s="241"/>
    </row>
    <row r="258" spans="1:27" ht="12.75" customHeight="1">
      <c r="A258" s="1"/>
      <c r="B258" s="241"/>
      <c r="C258" s="241"/>
      <c r="D258" s="241"/>
      <c r="E258" s="241"/>
      <c r="F258" s="241"/>
      <c r="G258" s="241"/>
      <c r="H258" s="241"/>
      <c r="I258" s="241"/>
      <c r="J258" s="241"/>
      <c r="K258" s="241"/>
      <c r="L258" s="241"/>
      <c r="M258" s="241"/>
      <c r="N258" s="241"/>
      <c r="O258" s="241"/>
      <c r="P258" s="241"/>
      <c r="Q258" s="241"/>
      <c r="R258" s="241"/>
      <c r="S258" s="241"/>
      <c r="T258" s="241"/>
      <c r="U258" s="241"/>
      <c r="V258" s="241"/>
      <c r="W258" s="241"/>
      <c r="X258" s="241"/>
      <c r="Y258" s="241"/>
      <c r="Z258" s="241"/>
      <c r="AA258" s="241"/>
    </row>
    <row r="259" spans="1:27" ht="12.75" customHeight="1">
      <c r="A259" s="1"/>
      <c r="B259" s="241"/>
      <c r="C259" s="241"/>
      <c r="D259" s="241"/>
      <c r="E259" s="241"/>
      <c r="F259" s="241"/>
      <c r="G259" s="241"/>
      <c r="H259" s="241"/>
      <c r="I259" s="241"/>
      <c r="J259" s="241"/>
      <c r="K259" s="241"/>
      <c r="L259" s="241"/>
      <c r="M259" s="241"/>
      <c r="N259" s="241"/>
      <c r="O259" s="241"/>
      <c r="P259" s="241"/>
      <c r="Q259" s="241"/>
      <c r="R259" s="241"/>
      <c r="S259" s="241"/>
      <c r="T259" s="241"/>
      <c r="U259" s="241"/>
      <c r="V259" s="241"/>
      <c r="W259" s="241"/>
      <c r="X259" s="241"/>
      <c r="Y259" s="241"/>
      <c r="Z259" s="241"/>
      <c r="AA259" s="241"/>
    </row>
    <row r="260" spans="1:27" ht="12.75" customHeight="1">
      <c r="A260" s="1"/>
      <c r="B260" s="241"/>
      <c r="C260" s="241"/>
      <c r="D260" s="241"/>
      <c r="E260" s="241"/>
      <c r="F260" s="241"/>
      <c r="G260" s="241"/>
      <c r="H260" s="241"/>
      <c r="I260" s="241"/>
      <c r="J260" s="241"/>
      <c r="K260" s="241"/>
      <c r="L260" s="241"/>
      <c r="M260" s="241"/>
      <c r="N260" s="241"/>
      <c r="O260" s="241"/>
      <c r="P260" s="241"/>
      <c r="Q260" s="241"/>
      <c r="R260" s="241"/>
      <c r="S260" s="241"/>
      <c r="T260" s="241"/>
      <c r="U260" s="241"/>
      <c r="V260" s="241"/>
      <c r="W260" s="241"/>
      <c r="X260" s="241"/>
      <c r="Y260" s="241"/>
      <c r="Z260" s="241"/>
      <c r="AA260" s="241"/>
    </row>
    <row r="261" spans="1:27" ht="12.75" customHeight="1">
      <c r="A261" s="1"/>
      <c r="B261" s="241"/>
      <c r="C261" s="241"/>
      <c r="D261" s="241"/>
      <c r="E261" s="241"/>
      <c r="F261" s="241"/>
      <c r="G261" s="241"/>
      <c r="H261" s="241"/>
      <c r="I261" s="241"/>
      <c r="J261" s="241"/>
      <c r="K261" s="241"/>
      <c r="L261" s="241"/>
      <c r="M261" s="241"/>
      <c r="N261" s="241"/>
      <c r="O261" s="241"/>
      <c r="P261" s="241"/>
      <c r="Q261" s="241"/>
      <c r="R261" s="241"/>
      <c r="S261" s="241"/>
      <c r="T261" s="241"/>
      <c r="U261" s="241"/>
      <c r="V261" s="241"/>
      <c r="W261" s="241"/>
      <c r="X261" s="241"/>
      <c r="Y261" s="241"/>
      <c r="Z261" s="241"/>
      <c r="AA261" s="241"/>
    </row>
    <row r="262" spans="1:27" ht="12.75" customHeight="1">
      <c r="A262" s="1"/>
      <c r="B262" s="241"/>
      <c r="C262" s="241"/>
      <c r="D262" s="241"/>
      <c r="E262" s="241"/>
      <c r="F262" s="241"/>
      <c r="G262" s="241"/>
      <c r="H262" s="241"/>
      <c r="I262" s="241"/>
      <c r="J262" s="241"/>
      <c r="K262" s="241"/>
      <c r="L262" s="241"/>
      <c r="M262" s="241"/>
      <c r="N262" s="241"/>
      <c r="O262" s="241"/>
      <c r="P262" s="241"/>
      <c r="Q262" s="241"/>
      <c r="R262" s="241"/>
      <c r="S262" s="241"/>
      <c r="T262" s="241"/>
      <c r="U262" s="241"/>
      <c r="V262" s="241"/>
      <c r="W262" s="241"/>
      <c r="X262" s="241"/>
      <c r="Y262" s="241"/>
      <c r="Z262" s="241"/>
      <c r="AA262" s="241"/>
    </row>
    <row r="263" spans="1:27" ht="12.75" customHeight="1">
      <c r="A263" s="1"/>
      <c r="B263" s="241"/>
      <c r="C263" s="241"/>
      <c r="D263" s="241"/>
      <c r="E263" s="241"/>
      <c r="F263" s="241"/>
      <c r="G263" s="241"/>
      <c r="H263" s="241"/>
      <c r="I263" s="241"/>
      <c r="J263" s="241"/>
      <c r="K263" s="241"/>
      <c r="L263" s="241"/>
      <c r="M263" s="241"/>
      <c r="N263" s="241"/>
      <c r="O263" s="241"/>
      <c r="P263" s="241"/>
      <c r="Q263" s="241"/>
      <c r="R263" s="241"/>
      <c r="S263" s="241"/>
      <c r="T263" s="241"/>
      <c r="U263" s="241"/>
      <c r="V263" s="241"/>
      <c r="W263" s="241"/>
      <c r="X263" s="241"/>
      <c r="Y263" s="241"/>
      <c r="Z263" s="241"/>
      <c r="AA263" s="241"/>
    </row>
    <row r="264" spans="1:27" ht="12.75" customHeight="1">
      <c r="A264" s="1"/>
      <c r="B264" s="241"/>
      <c r="C264" s="241"/>
      <c r="D264" s="241"/>
      <c r="E264" s="241"/>
      <c r="F264" s="241"/>
      <c r="G264" s="241"/>
      <c r="H264" s="241"/>
      <c r="I264" s="241"/>
      <c r="J264" s="241"/>
      <c r="K264" s="241"/>
      <c r="L264" s="241"/>
      <c r="M264" s="241"/>
      <c r="N264" s="241"/>
      <c r="O264" s="241"/>
      <c r="P264" s="241"/>
      <c r="Q264" s="241"/>
      <c r="R264" s="241"/>
      <c r="S264" s="241"/>
      <c r="T264" s="241"/>
      <c r="U264" s="241"/>
      <c r="V264" s="241"/>
      <c r="W264" s="241"/>
      <c r="X264" s="241"/>
      <c r="Y264" s="241"/>
      <c r="Z264" s="241"/>
      <c r="AA264" s="241"/>
    </row>
    <row r="265" spans="1:27" ht="12.75" customHeight="1">
      <c r="A265" s="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row>
    <row r="266" spans="1:27" ht="12.75" customHeight="1">
      <c r="A266" s="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row>
    <row r="267" spans="1:27" ht="12.75" customHeight="1">
      <c r="A267" s="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row>
    <row r="268" spans="1:27" ht="12.75" customHeight="1">
      <c r="A268" s="1"/>
      <c r="B268" s="241"/>
      <c r="C268" s="241"/>
      <c r="D268" s="241"/>
      <c r="E268" s="241"/>
      <c r="F268" s="241"/>
      <c r="G268" s="241"/>
      <c r="H268" s="241"/>
      <c r="I268" s="241"/>
      <c r="J268" s="241"/>
      <c r="K268" s="241"/>
      <c r="L268" s="241"/>
      <c r="M268" s="241"/>
      <c r="N268" s="241"/>
      <c r="O268" s="241"/>
      <c r="P268" s="241"/>
      <c r="Q268" s="241"/>
      <c r="R268" s="241"/>
      <c r="S268" s="241"/>
      <c r="T268" s="241"/>
      <c r="U268" s="241"/>
      <c r="V268" s="241"/>
      <c r="W268" s="241"/>
      <c r="X268" s="241"/>
      <c r="Y268" s="241"/>
      <c r="Z268" s="241"/>
      <c r="AA268" s="241"/>
    </row>
    <row r="269" spans="1:27" ht="12.75" customHeight="1">
      <c r="A269" s="1"/>
      <c r="B269" s="241"/>
      <c r="C269" s="241"/>
      <c r="D269" s="241"/>
      <c r="E269" s="241"/>
      <c r="F269" s="241"/>
      <c r="G269" s="241"/>
      <c r="H269" s="241"/>
      <c r="I269" s="241"/>
      <c r="J269" s="241"/>
      <c r="K269" s="241"/>
      <c r="L269" s="241"/>
      <c r="M269" s="241"/>
      <c r="N269" s="241"/>
      <c r="O269" s="241"/>
      <c r="P269" s="241"/>
      <c r="Q269" s="241"/>
      <c r="R269" s="241"/>
      <c r="S269" s="241"/>
      <c r="T269" s="241"/>
      <c r="U269" s="241"/>
      <c r="V269" s="241"/>
      <c r="W269" s="241"/>
      <c r="X269" s="241"/>
      <c r="Y269" s="241"/>
      <c r="Z269" s="241"/>
      <c r="AA269" s="241"/>
    </row>
    <row r="270" spans="1:27" ht="12.75" customHeight="1">
      <c r="A270" s="1"/>
      <c r="B270" s="241"/>
      <c r="C270" s="241"/>
      <c r="D270" s="241"/>
      <c r="E270" s="241"/>
      <c r="F270" s="241"/>
      <c r="G270" s="241"/>
      <c r="H270" s="241"/>
      <c r="I270" s="241"/>
      <c r="J270" s="241"/>
      <c r="K270" s="241"/>
      <c r="L270" s="241"/>
      <c r="M270" s="241"/>
      <c r="N270" s="241"/>
      <c r="O270" s="241"/>
      <c r="P270" s="241"/>
      <c r="Q270" s="241"/>
      <c r="R270" s="241"/>
      <c r="S270" s="241"/>
      <c r="T270" s="241"/>
      <c r="U270" s="241"/>
      <c r="V270" s="241"/>
      <c r="W270" s="241"/>
      <c r="X270" s="241"/>
      <c r="Y270" s="241"/>
      <c r="Z270" s="241"/>
      <c r="AA270" s="241"/>
    </row>
    <row r="271" spans="1:27" ht="12.75" customHeight="1">
      <c r="A271" s="1"/>
      <c r="B271" s="241"/>
      <c r="C271" s="241"/>
      <c r="D271" s="241"/>
      <c r="E271" s="241"/>
      <c r="F271" s="241"/>
      <c r="G271" s="241"/>
      <c r="H271" s="241"/>
      <c r="I271" s="241"/>
      <c r="J271" s="241"/>
      <c r="K271" s="241"/>
      <c r="L271" s="241"/>
      <c r="M271" s="241"/>
      <c r="N271" s="241"/>
      <c r="O271" s="241"/>
      <c r="P271" s="241"/>
      <c r="Q271" s="241"/>
      <c r="R271" s="241"/>
      <c r="S271" s="241"/>
      <c r="T271" s="241"/>
      <c r="U271" s="241"/>
      <c r="V271" s="241"/>
      <c r="W271" s="241"/>
      <c r="X271" s="241"/>
      <c r="Y271" s="241"/>
      <c r="Z271" s="241"/>
      <c r="AA271" s="241"/>
    </row>
    <row r="272" spans="1:27" ht="12.75" customHeight="1">
      <c r="A272" s="1"/>
      <c r="B272" s="241"/>
      <c r="C272" s="241"/>
      <c r="D272" s="241"/>
      <c r="E272" s="241"/>
      <c r="F272" s="241"/>
      <c r="G272" s="241"/>
      <c r="H272" s="241"/>
      <c r="I272" s="241"/>
      <c r="J272" s="241"/>
      <c r="K272" s="241"/>
      <c r="L272" s="241"/>
      <c r="M272" s="241"/>
      <c r="N272" s="241"/>
      <c r="O272" s="241"/>
      <c r="P272" s="241"/>
      <c r="Q272" s="241"/>
      <c r="R272" s="241"/>
      <c r="S272" s="241"/>
      <c r="T272" s="241"/>
      <c r="U272" s="241"/>
      <c r="V272" s="241"/>
      <c r="W272" s="241"/>
      <c r="X272" s="241"/>
      <c r="Y272" s="241"/>
      <c r="Z272" s="241"/>
      <c r="AA272" s="241"/>
    </row>
    <row r="273" spans="1:27" ht="12.75" customHeight="1">
      <c r="A273" s="1"/>
      <c r="B273" s="241"/>
      <c r="C273" s="241"/>
      <c r="D273" s="241"/>
      <c r="E273" s="241"/>
      <c r="F273" s="241"/>
      <c r="G273" s="241"/>
      <c r="H273" s="241"/>
      <c r="I273" s="241"/>
      <c r="J273" s="241"/>
      <c r="K273" s="241"/>
      <c r="L273" s="241"/>
      <c r="M273" s="241"/>
      <c r="N273" s="241"/>
      <c r="O273" s="241"/>
      <c r="P273" s="241"/>
      <c r="Q273" s="241"/>
      <c r="R273" s="241"/>
      <c r="S273" s="241"/>
      <c r="T273" s="241"/>
      <c r="U273" s="241"/>
      <c r="V273" s="241"/>
      <c r="W273" s="241"/>
      <c r="X273" s="241"/>
      <c r="Y273" s="241"/>
      <c r="Z273" s="241"/>
      <c r="AA273" s="241"/>
    </row>
    <row r="274" spans="1:27" ht="12.75" customHeight="1">
      <c r="A274" s="1"/>
      <c r="B274" s="241"/>
      <c r="C274" s="241"/>
      <c r="D274" s="241"/>
      <c r="E274" s="241"/>
      <c r="F274" s="241"/>
      <c r="G274" s="241"/>
      <c r="H274" s="241"/>
      <c r="I274" s="241"/>
      <c r="J274" s="241"/>
      <c r="K274" s="241"/>
      <c r="L274" s="241"/>
      <c r="M274" s="241"/>
      <c r="N274" s="241"/>
      <c r="O274" s="241"/>
      <c r="P274" s="241"/>
      <c r="Q274" s="241"/>
      <c r="R274" s="241"/>
      <c r="S274" s="241"/>
      <c r="T274" s="241"/>
      <c r="U274" s="241"/>
      <c r="V274" s="241"/>
      <c r="W274" s="241"/>
      <c r="X274" s="241"/>
      <c r="Y274" s="241"/>
      <c r="Z274" s="241"/>
      <c r="AA274" s="241"/>
    </row>
    <row r="275" spans="1:27" ht="12.75" customHeight="1">
      <c r="A275" s="1"/>
      <c r="B275" s="241"/>
      <c r="C275" s="241"/>
      <c r="D275" s="241"/>
      <c r="E275" s="241"/>
      <c r="F275" s="241"/>
      <c r="G275" s="241"/>
      <c r="H275" s="241"/>
      <c r="I275" s="241"/>
      <c r="J275" s="241"/>
      <c r="K275" s="241"/>
      <c r="L275" s="241"/>
      <c r="M275" s="241"/>
      <c r="N275" s="241"/>
      <c r="O275" s="241"/>
      <c r="P275" s="241"/>
      <c r="Q275" s="241"/>
      <c r="R275" s="241"/>
      <c r="S275" s="241"/>
      <c r="T275" s="241"/>
      <c r="U275" s="241"/>
      <c r="V275" s="241"/>
      <c r="W275" s="241"/>
      <c r="X275" s="241"/>
      <c r="Y275" s="241"/>
      <c r="Z275" s="241"/>
      <c r="AA275" s="241"/>
    </row>
    <row r="276" spans="1:27" ht="12.75" customHeight="1">
      <c r="A276" s="1"/>
      <c r="B276" s="241"/>
      <c r="C276" s="241"/>
      <c r="D276" s="241"/>
      <c r="E276" s="241"/>
      <c r="F276" s="241"/>
      <c r="G276" s="241"/>
      <c r="H276" s="241"/>
      <c r="I276" s="241"/>
      <c r="J276" s="241"/>
      <c r="K276" s="241"/>
      <c r="L276" s="241"/>
      <c r="M276" s="241"/>
      <c r="N276" s="241"/>
      <c r="O276" s="241"/>
      <c r="P276" s="241"/>
      <c r="Q276" s="241"/>
      <c r="R276" s="241"/>
      <c r="S276" s="241"/>
      <c r="T276" s="241"/>
      <c r="U276" s="241"/>
      <c r="V276" s="241"/>
      <c r="W276" s="241"/>
      <c r="X276" s="241"/>
      <c r="Y276" s="241"/>
      <c r="Z276" s="241"/>
      <c r="AA276" s="241"/>
    </row>
    <row r="277" spans="1:27" ht="12.75" customHeight="1">
      <c r="A277" s="1"/>
      <c r="B277" s="241"/>
      <c r="C277" s="241"/>
      <c r="D277" s="241"/>
      <c r="E277" s="241"/>
      <c r="F277" s="241"/>
      <c r="G277" s="241"/>
      <c r="H277" s="241"/>
      <c r="I277" s="241"/>
      <c r="J277" s="241"/>
      <c r="K277" s="241"/>
      <c r="L277" s="241"/>
      <c r="M277" s="241"/>
      <c r="N277" s="241"/>
      <c r="O277" s="241"/>
      <c r="P277" s="241"/>
      <c r="Q277" s="241"/>
      <c r="R277" s="241"/>
      <c r="S277" s="241"/>
      <c r="T277" s="241"/>
      <c r="U277" s="241"/>
      <c r="V277" s="241"/>
      <c r="W277" s="241"/>
      <c r="X277" s="241"/>
      <c r="Y277" s="241"/>
      <c r="Z277" s="241"/>
      <c r="AA277" s="241"/>
    </row>
    <row r="278" spans="1:27" ht="15.75" customHeight="1"/>
    <row r="279" spans="1:27" ht="15.75" customHeight="1"/>
    <row r="280" spans="1:27" ht="15.75" customHeight="1"/>
    <row r="281" spans="1:27" ht="15.75" customHeight="1"/>
    <row r="282" spans="1:27" ht="15.75" customHeight="1"/>
    <row r="283" spans="1:27" ht="15.75" customHeight="1"/>
    <row r="284" spans="1:27" ht="15.75" customHeight="1"/>
    <row r="285" spans="1:27" ht="15.75" customHeight="1"/>
    <row r="286" spans="1:27" ht="15.75" customHeight="1"/>
    <row r="287" spans="1:27" ht="15.75" customHeight="1"/>
    <row r="288" spans="1:27"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F68:G68"/>
    <mergeCell ref="H68:I68"/>
    <mergeCell ref="C47:C48"/>
    <mergeCell ref="D47:D48"/>
    <mergeCell ref="C56:C57"/>
    <mergeCell ref="D56:D57"/>
    <mergeCell ref="E56:E57"/>
    <mergeCell ref="F56:G56"/>
    <mergeCell ref="H56:I56"/>
    <mergeCell ref="B56:B57"/>
    <mergeCell ref="B68:B69"/>
    <mergeCell ref="C68:C69"/>
    <mergeCell ref="D68:D69"/>
    <mergeCell ref="E68:E69"/>
    <mergeCell ref="H27:I27"/>
    <mergeCell ref="E47:E48"/>
    <mergeCell ref="F47:G47"/>
    <mergeCell ref="B37:B38"/>
    <mergeCell ref="C37:C38"/>
    <mergeCell ref="D37:D38"/>
    <mergeCell ref="E37:E38"/>
    <mergeCell ref="F37:G37"/>
    <mergeCell ref="H37:I37"/>
    <mergeCell ref="B47:B48"/>
    <mergeCell ref="H47:I47"/>
    <mergeCell ref="B27:B28"/>
    <mergeCell ref="C27:C28"/>
    <mergeCell ref="D27:D28"/>
    <mergeCell ref="E27:E28"/>
    <mergeCell ref="F27:G27"/>
    <mergeCell ref="B15:J15"/>
    <mergeCell ref="C16:C17"/>
    <mergeCell ref="D16:D17"/>
    <mergeCell ref="E16:E17"/>
    <mergeCell ref="F16:G16"/>
    <mergeCell ref="H16:I16"/>
    <mergeCell ref="B16:B17"/>
    <mergeCell ref="B2:J2"/>
    <mergeCell ref="B4:B6"/>
    <mergeCell ref="C4:C5"/>
    <mergeCell ref="D4:D5"/>
    <mergeCell ref="E4:E5"/>
    <mergeCell ref="F4:J4"/>
    <mergeCell ref="F5:G5"/>
    <mergeCell ref="H5:I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A1000"/>
  <sheetViews>
    <sheetView showGridLines="0" workbookViewId="0"/>
  </sheetViews>
  <sheetFormatPr baseColWidth="10" defaultColWidth="14.3984375" defaultRowHeight="15" customHeight="1"/>
  <cols>
    <col min="1" max="1" width="4.59765625" customWidth="1"/>
    <col min="2" max="2" width="18.8984375" customWidth="1"/>
    <col min="3" max="3" width="15.09765625" customWidth="1"/>
    <col min="4" max="5" width="28.8984375" customWidth="1"/>
    <col min="6" max="9" width="14.59765625" customWidth="1"/>
    <col min="10" max="10" width="16.69921875" customWidth="1"/>
    <col min="11" max="11" width="40.09765625" customWidth="1"/>
    <col min="12" max="27" width="10.69921875" customWidth="1"/>
  </cols>
  <sheetData>
    <row r="1" spans="1:27" ht="12.75" customHeight="1">
      <c r="A1" s="2"/>
      <c r="B1" s="2"/>
      <c r="C1" s="2"/>
      <c r="D1" s="2"/>
      <c r="E1" s="2"/>
      <c r="F1" s="2"/>
      <c r="G1" s="2"/>
      <c r="H1" s="2"/>
      <c r="I1" s="2"/>
      <c r="J1" s="2"/>
      <c r="K1" s="2"/>
      <c r="L1" s="2"/>
      <c r="M1" s="2"/>
      <c r="N1" s="2"/>
      <c r="O1" s="2"/>
      <c r="P1" s="2"/>
      <c r="Q1" s="2"/>
      <c r="R1" s="2"/>
      <c r="S1" s="2"/>
      <c r="T1" s="2"/>
      <c r="U1" s="2"/>
      <c r="V1" s="2"/>
      <c r="W1" s="2"/>
      <c r="X1" s="2"/>
      <c r="Y1" s="2"/>
      <c r="Z1" s="2"/>
      <c r="AA1" s="2"/>
    </row>
    <row r="2" spans="1:27" ht="12.75" customHeight="1">
      <c r="A2" s="2"/>
      <c r="B2" s="288" t="s">
        <v>258</v>
      </c>
      <c r="C2" s="289"/>
      <c r="D2" s="289"/>
      <c r="E2" s="289"/>
      <c r="F2" s="289"/>
      <c r="G2" s="289"/>
      <c r="H2" s="289"/>
      <c r="I2" s="289"/>
      <c r="J2" s="289"/>
      <c r="K2" s="290"/>
      <c r="L2" s="2"/>
      <c r="M2" s="2"/>
      <c r="N2" s="2"/>
      <c r="O2" s="2"/>
      <c r="P2" s="2"/>
      <c r="Q2" s="2"/>
      <c r="R2" s="2"/>
      <c r="S2" s="2"/>
      <c r="T2" s="2"/>
      <c r="U2" s="2"/>
      <c r="V2" s="2"/>
      <c r="W2" s="2"/>
      <c r="X2" s="2"/>
      <c r="Y2" s="2"/>
      <c r="Z2" s="2"/>
      <c r="AA2" s="2"/>
    </row>
    <row r="3" spans="1:27" ht="12.75" customHeight="1">
      <c r="A3" s="2"/>
      <c r="B3" s="2"/>
      <c r="C3" s="2"/>
      <c r="D3" s="2"/>
      <c r="E3" s="2"/>
      <c r="F3" s="2"/>
      <c r="G3" s="2"/>
      <c r="H3" s="2"/>
      <c r="I3" s="2"/>
      <c r="J3" s="2"/>
      <c r="K3" s="2"/>
      <c r="L3" s="2"/>
      <c r="M3" s="2"/>
      <c r="N3" s="2"/>
      <c r="O3" s="2"/>
      <c r="P3" s="2"/>
      <c r="Q3" s="2"/>
      <c r="R3" s="2"/>
      <c r="S3" s="2"/>
      <c r="T3" s="2"/>
      <c r="U3" s="2"/>
      <c r="V3" s="2"/>
      <c r="W3" s="2"/>
      <c r="X3" s="2"/>
      <c r="Y3" s="2"/>
      <c r="Z3" s="2"/>
      <c r="AA3" s="2"/>
    </row>
    <row r="4" spans="1:27" ht="12.75" customHeight="1">
      <c r="A4" s="2"/>
      <c r="B4" s="394" t="s">
        <v>259</v>
      </c>
      <c r="C4" s="343"/>
      <c r="D4" s="343"/>
      <c r="E4" s="343"/>
      <c r="F4" s="343"/>
      <c r="G4" s="343"/>
      <c r="H4" s="343"/>
      <c r="I4" s="343"/>
      <c r="J4" s="343"/>
      <c r="K4" s="344"/>
      <c r="L4" s="2"/>
      <c r="M4" s="2"/>
      <c r="N4" s="2"/>
      <c r="O4" s="2"/>
      <c r="P4" s="2"/>
      <c r="Q4" s="2"/>
      <c r="R4" s="2"/>
      <c r="S4" s="2"/>
      <c r="T4" s="2"/>
      <c r="U4" s="2"/>
      <c r="V4" s="2"/>
      <c r="W4" s="2"/>
      <c r="X4" s="2"/>
      <c r="Y4" s="2"/>
      <c r="Z4" s="2"/>
      <c r="AA4" s="2"/>
    </row>
    <row r="5" spans="1:27" ht="21" customHeight="1">
      <c r="A5" s="2"/>
      <c r="B5" s="395" t="s">
        <v>260</v>
      </c>
      <c r="C5" s="393" t="s">
        <v>261</v>
      </c>
      <c r="D5" s="393" t="s">
        <v>262</v>
      </c>
      <c r="E5" s="393" t="s">
        <v>263</v>
      </c>
      <c r="F5" s="388" t="s">
        <v>4</v>
      </c>
      <c r="G5" s="389"/>
      <c r="H5" s="388" t="s">
        <v>5</v>
      </c>
      <c r="I5" s="389"/>
      <c r="J5" s="393" t="s">
        <v>264</v>
      </c>
      <c r="K5" s="396" t="s">
        <v>265</v>
      </c>
      <c r="L5" s="2"/>
      <c r="M5" s="2"/>
      <c r="N5" s="2"/>
      <c r="O5" s="2"/>
      <c r="P5" s="2"/>
      <c r="Q5" s="2"/>
      <c r="R5" s="2"/>
      <c r="S5" s="2"/>
      <c r="T5" s="2"/>
      <c r="U5" s="2"/>
      <c r="V5" s="2"/>
      <c r="W5" s="2"/>
      <c r="X5" s="2"/>
      <c r="Y5" s="2"/>
      <c r="Z5" s="2"/>
      <c r="AA5" s="2"/>
    </row>
    <row r="6" spans="1:27" ht="21" customHeight="1">
      <c r="A6" s="2"/>
      <c r="B6" s="287"/>
      <c r="C6" s="313"/>
      <c r="D6" s="313"/>
      <c r="E6" s="313"/>
      <c r="F6" s="242" t="s">
        <v>6</v>
      </c>
      <c r="G6" s="242" t="s">
        <v>7</v>
      </c>
      <c r="H6" s="242" t="s">
        <v>6</v>
      </c>
      <c r="I6" s="242" t="s">
        <v>7</v>
      </c>
      <c r="J6" s="313"/>
      <c r="K6" s="330"/>
      <c r="L6" s="2"/>
      <c r="M6" s="2"/>
      <c r="N6" s="2"/>
      <c r="O6" s="2"/>
      <c r="P6" s="2"/>
      <c r="Q6" s="2"/>
      <c r="R6" s="2"/>
      <c r="S6" s="2"/>
      <c r="T6" s="2"/>
      <c r="U6" s="2"/>
      <c r="V6" s="2"/>
      <c r="W6" s="2"/>
      <c r="X6" s="2"/>
      <c r="Y6" s="2"/>
      <c r="Z6" s="2"/>
      <c r="AA6" s="2"/>
    </row>
    <row r="7" spans="1:27" ht="12.75" customHeight="1">
      <c r="A7" s="2"/>
      <c r="B7" s="248"/>
      <c r="C7" s="249"/>
      <c r="D7" s="249"/>
      <c r="E7" s="249"/>
      <c r="F7" s="250" t="s">
        <v>266</v>
      </c>
      <c r="G7" s="250" t="s">
        <v>266</v>
      </c>
      <c r="H7" s="250" t="s">
        <v>266</v>
      </c>
      <c r="I7" s="250" t="s">
        <v>266</v>
      </c>
      <c r="J7" s="251">
        <f t="shared" ref="J7:J27" si="0">SUM(H7:I7)</f>
        <v>0</v>
      </c>
      <c r="K7" s="252"/>
      <c r="L7" s="2"/>
      <c r="M7" s="2"/>
      <c r="N7" s="2"/>
      <c r="O7" s="2"/>
      <c r="P7" s="2"/>
      <c r="Q7" s="2"/>
      <c r="R7" s="2"/>
      <c r="S7" s="2"/>
      <c r="T7" s="2"/>
      <c r="U7" s="2"/>
      <c r="V7" s="2"/>
      <c r="W7" s="2"/>
      <c r="X7" s="2"/>
      <c r="Y7" s="2"/>
      <c r="Z7" s="2"/>
      <c r="AA7" s="2"/>
    </row>
    <row r="8" spans="1:27" ht="12.75" customHeight="1">
      <c r="A8" s="2"/>
      <c r="B8" s="5"/>
      <c r="C8" s="253"/>
      <c r="D8" s="253"/>
      <c r="E8" s="253"/>
      <c r="F8" s="254" t="s">
        <v>266</v>
      </c>
      <c r="G8" s="254" t="s">
        <v>266</v>
      </c>
      <c r="H8" s="254" t="s">
        <v>266</v>
      </c>
      <c r="I8" s="254" t="s">
        <v>266</v>
      </c>
      <c r="J8" s="255">
        <f t="shared" si="0"/>
        <v>0</v>
      </c>
      <c r="K8" s="256"/>
      <c r="L8" s="2"/>
      <c r="M8" s="2"/>
      <c r="N8" s="2"/>
      <c r="O8" s="2"/>
      <c r="P8" s="2"/>
      <c r="Q8" s="2"/>
      <c r="R8" s="2"/>
      <c r="S8" s="2"/>
      <c r="T8" s="2"/>
      <c r="U8" s="2"/>
      <c r="V8" s="2"/>
      <c r="W8" s="2"/>
      <c r="X8" s="2"/>
      <c r="Y8" s="2"/>
      <c r="Z8" s="2"/>
      <c r="AA8" s="2"/>
    </row>
    <row r="9" spans="1:27" ht="12.75" customHeight="1">
      <c r="A9" s="2"/>
      <c r="B9" s="5"/>
      <c r="C9" s="253"/>
      <c r="D9" s="253"/>
      <c r="E9" s="253"/>
      <c r="F9" s="254" t="s">
        <v>266</v>
      </c>
      <c r="G9" s="254" t="s">
        <v>266</v>
      </c>
      <c r="H9" s="254" t="s">
        <v>266</v>
      </c>
      <c r="I9" s="254" t="s">
        <v>266</v>
      </c>
      <c r="J9" s="255">
        <f t="shared" si="0"/>
        <v>0</v>
      </c>
      <c r="K9" s="256"/>
      <c r="L9" s="2"/>
      <c r="M9" s="2"/>
      <c r="N9" s="2"/>
      <c r="O9" s="2"/>
      <c r="P9" s="2"/>
      <c r="Q9" s="2"/>
      <c r="R9" s="2"/>
      <c r="S9" s="2"/>
      <c r="T9" s="2"/>
      <c r="U9" s="2"/>
      <c r="V9" s="2"/>
      <c r="W9" s="2"/>
      <c r="X9" s="2"/>
      <c r="Y9" s="2"/>
      <c r="Z9" s="2"/>
      <c r="AA9" s="2"/>
    </row>
    <row r="10" spans="1:27" ht="12.75" customHeight="1">
      <c r="A10" s="2"/>
      <c r="B10" s="5"/>
      <c r="C10" s="253"/>
      <c r="D10" s="253"/>
      <c r="E10" s="253"/>
      <c r="F10" s="254" t="s">
        <v>266</v>
      </c>
      <c r="G10" s="254" t="s">
        <v>266</v>
      </c>
      <c r="H10" s="254" t="s">
        <v>266</v>
      </c>
      <c r="I10" s="254" t="s">
        <v>266</v>
      </c>
      <c r="J10" s="255">
        <f t="shared" si="0"/>
        <v>0</v>
      </c>
      <c r="K10" s="256"/>
      <c r="L10" s="2"/>
      <c r="M10" s="2"/>
      <c r="N10" s="2"/>
      <c r="O10" s="2"/>
      <c r="P10" s="2"/>
      <c r="Q10" s="2"/>
      <c r="R10" s="2"/>
      <c r="S10" s="2"/>
      <c r="T10" s="2"/>
      <c r="U10" s="2"/>
      <c r="V10" s="2"/>
      <c r="W10" s="2"/>
      <c r="X10" s="2"/>
      <c r="Y10" s="2"/>
      <c r="Z10" s="2"/>
      <c r="AA10" s="2"/>
    </row>
    <row r="11" spans="1:27" ht="12.75" customHeight="1">
      <c r="A11" s="2"/>
      <c r="B11" s="5"/>
      <c r="C11" s="253"/>
      <c r="D11" s="253"/>
      <c r="E11" s="253"/>
      <c r="F11" s="254" t="s">
        <v>266</v>
      </c>
      <c r="G11" s="254" t="s">
        <v>266</v>
      </c>
      <c r="H11" s="254" t="s">
        <v>266</v>
      </c>
      <c r="I11" s="254" t="s">
        <v>266</v>
      </c>
      <c r="J11" s="255">
        <f t="shared" si="0"/>
        <v>0</v>
      </c>
      <c r="K11" s="256"/>
      <c r="L11" s="2"/>
      <c r="M11" s="2"/>
      <c r="N11" s="2"/>
      <c r="O11" s="2"/>
      <c r="P11" s="2"/>
      <c r="Q11" s="2"/>
      <c r="R11" s="2"/>
      <c r="S11" s="2"/>
      <c r="T11" s="2"/>
      <c r="U11" s="2"/>
      <c r="V11" s="2"/>
      <c r="W11" s="2"/>
      <c r="X11" s="2"/>
      <c r="Y11" s="2"/>
      <c r="Z11" s="2"/>
      <c r="AA11" s="2"/>
    </row>
    <row r="12" spans="1:27" ht="12.75" customHeight="1">
      <c r="A12" s="2"/>
      <c r="B12" s="5"/>
      <c r="C12" s="253"/>
      <c r="D12" s="253"/>
      <c r="E12" s="253"/>
      <c r="F12" s="254" t="s">
        <v>266</v>
      </c>
      <c r="G12" s="254" t="s">
        <v>266</v>
      </c>
      <c r="H12" s="254" t="s">
        <v>266</v>
      </c>
      <c r="I12" s="254" t="s">
        <v>266</v>
      </c>
      <c r="J12" s="255">
        <f t="shared" si="0"/>
        <v>0</v>
      </c>
      <c r="K12" s="256"/>
      <c r="L12" s="2"/>
      <c r="M12" s="2"/>
      <c r="N12" s="2"/>
      <c r="O12" s="2"/>
      <c r="P12" s="2"/>
      <c r="Q12" s="2"/>
      <c r="R12" s="2"/>
      <c r="S12" s="2"/>
      <c r="T12" s="2"/>
      <c r="U12" s="2"/>
      <c r="V12" s="2"/>
      <c r="W12" s="2"/>
      <c r="X12" s="2"/>
      <c r="Y12" s="2"/>
      <c r="Z12" s="2"/>
      <c r="AA12" s="2"/>
    </row>
    <row r="13" spans="1:27" ht="12.75" customHeight="1">
      <c r="A13" s="2"/>
      <c r="B13" s="5"/>
      <c r="C13" s="253"/>
      <c r="D13" s="253"/>
      <c r="E13" s="253"/>
      <c r="F13" s="254" t="s">
        <v>266</v>
      </c>
      <c r="G13" s="254" t="s">
        <v>266</v>
      </c>
      <c r="H13" s="254" t="s">
        <v>266</v>
      </c>
      <c r="I13" s="254" t="s">
        <v>266</v>
      </c>
      <c r="J13" s="255">
        <f t="shared" si="0"/>
        <v>0</v>
      </c>
      <c r="K13" s="256"/>
      <c r="L13" s="2"/>
      <c r="M13" s="2"/>
      <c r="N13" s="2"/>
      <c r="O13" s="2"/>
      <c r="P13" s="2"/>
      <c r="Q13" s="2"/>
      <c r="R13" s="2"/>
      <c r="S13" s="2"/>
      <c r="T13" s="2"/>
      <c r="U13" s="2"/>
      <c r="V13" s="2"/>
      <c r="W13" s="2"/>
      <c r="X13" s="2"/>
      <c r="Y13" s="2"/>
      <c r="Z13" s="2"/>
      <c r="AA13" s="2"/>
    </row>
    <row r="14" spans="1:27" ht="12.75" customHeight="1">
      <c r="A14" s="2"/>
      <c r="B14" s="5"/>
      <c r="C14" s="253"/>
      <c r="D14" s="253"/>
      <c r="E14" s="253"/>
      <c r="F14" s="254" t="s">
        <v>266</v>
      </c>
      <c r="G14" s="254" t="s">
        <v>266</v>
      </c>
      <c r="H14" s="254" t="s">
        <v>266</v>
      </c>
      <c r="I14" s="254" t="s">
        <v>266</v>
      </c>
      <c r="J14" s="255">
        <f t="shared" si="0"/>
        <v>0</v>
      </c>
      <c r="K14" s="256"/>
      <c r="L14" s="2"/>
      <c r="M14" s="2"/>
      <c r="N14" s="2"/>
      <c r="O14" s="2"/>
      <c r="P14" s="2"/>
      <c r="Q14" s="2"/>
      <c r="R14" s="2"/>
      <c r="S14" s="2"/>
      <c r="T14" s="2"/>
      <c r="U14" s="2"/>
      <c r="V14" s="2"/>
      <c r="W14" s="2"/>
      <c r="X14" s="2"/>
      <c r="Y14" s="2"/>
      <c r="Z14" s="2"/>
      <c r="AA14" s="2"/>
    </row>
    <row r="15" spans="1:27" ht="12.75" customHeight="1">
      <c r="A15" s="2"/>
      <c r="B15" s="5"/>
      <c r="C15" s="253"/>
      <c r="D15" s="253"/>
      <c r="E15" s="253"/>
      <c r="F15" s="254" t="s">
        <v>266</v>
      </c>
      <c r="G15" s="254" t="s">
        <v>266</v>
      </c>
      <c r="H15" s="254" t="s">
        <v>266</v>
      </c>
      <c r="I15" s="254" t="s">
        <v>266</v>
      </c>
      <c r="J15" s="255">
        <f t="shared" si="0"/>
        <v>0</v>
      </c>
      <c r="K15" s="256"/>
      <c r="L15" s="2"/>
      <c r="M15" s="2"/>
      <c r="N15" s="2"/>
      <c r="O15" s="2"/>
      <c r="P15" s="2"/>
      <c r="Q15" s="2"/>
      <c r="R15" s="2"/>
      <c r="S15" s="2"/>
      <c r="T15" s="2"/>
      <c r="U15" s="2"/>
      <c r="V15" s="2"/>
      <c r="W15" s="2"/>
      <c r="X15" s="2"/>
      <c r="Y15" s="2"/>
      <c r="Z15" s="2"/>
      <c r="AA15" s="2"/>
    </row>
    <row r="16" spans="1:27" ht="12.75" customHeight="1">
      <c r="A16" s="2"/>
      <c r="B16" s="5"/>
      <c r="C16" s="253"/>
      <c r="D16" s="253"/>
      <c r="E16" s="253"/>
      <c r="F16" s="254" t="s">
        <v>266</v>
      </c>
      <c r="G16" s="254" t="s">
        <v>266</v>
      </c>
      <c r="H16" s="254" t="s">
        <v>266</v>
      </c>
      <c r="I16" s="254" t="s">
        <v>266</v>
      </c>
      <c r="J16" s="255">
        <f t="shared" si="0"/>
        <v>0</v>
      </c>
      <c r="K16" s="256"/>
      <c r="L16" s="2"/>
      <c r="M16" s="2"/>
      <c r="N16" s="2"/>
      <c r="O16" s="2"/>
      <c r="P16" s="2"/>
      <c r="Q16" s="2"/>
      <c r="R16" s="2"/>
      <c r="S16" s="2"/>
      <c r="T16" s="2"/>
      <c r="U16" s="2"/>
      <c r="V16" s="2"/>
      <c r="W16" s="2"/>
      <c r="X16" s="2"/>
      <c r="Y16" s="2"/>
      <c r="Z16" s="2"/>
      <c r="AA16" s="2"/>
    </row>
    <row r="17" spans="1:27" ht="12.75" customHeight="1">
      <c r="A17" s="2"/>
      <c r="B17" s="5"/>
      <c r="C17" s="253"/>
      <c r="D17" s="253"/>
      <c r="E17" s="253"/>
      <c r="F17" s="254" t="s">
        <v>266</v>
      </c>
      <c r="G17" s="254" t="s">
        <v>266</v>
      </c>
      <c r="H17" s="254" t="s">
        <v>266</v>
      </c>
      <c r="I17" s="254" t="s">
        <v>266</v>
      </c>
      <c r="J17" s="255">
        <f t="shared" si="0"/>
        <v>0</v>
      </c>
      <c r="K17" s="256"/>
      <c r="L17" s="2"/>
      <c r="M17" s="2"/>
      <c r="N17" s="2"/>
      <c r="O17" s="2"/>
      <c r="P17" s="2"/>
      <c r="Q17" s="2"/>
      <c r="R17" s="2"/>
      <c r="S17" s="2"/>
      <c r="T17" s="2"/>
      <c r="U17" s="2"/>
      <c r="V17" s="2"/>
      <c r="W17" s="2"/>
      <c r="X17" s="2"/>
      <c r="Y17" s="2"/>
      <c r="Z17" s="2"/>
      <c r="AA17" s="2"/>
    </row>
    <row r="18" spans="1:27" ht="12.75" customHeight="1">
      <c r="A18" s="2"/>
      <c r="B18" s="5"/>
      <c r="C18" s="253"/>
      <c r="D18" s="253"/>
      <c r="E18" s="253"/>
      <c r="F18" s="254" t="s">
        <v>266</v>
      </c>
      <c r="G18" s="254" t="s">
        <v>266</v>
      </c>
      <c r="H18" s="254" t="s">
        <v>266</v>
      </c>
      <c r="I18" s="254" t="s">
        <v>266</v>
      </c>
      <c r="J18" s="255">
        <f t="shared" si="0"/>
        <v>0</v>
      </c>
      <c r="K18" s="256"/>
      <c r="L18" s="2"/>
      <c r="M18" s="2"/>
      <c r="N18" s="2"/>
      <c r="O18" s="2"/>
      <c r="P18" s="2"/>
      <c r="Q18" s="2"/>
      <c r="R18" s="2"/>
      <c r="S18" s="2"/>
      <c r="T18" s="2"/>
      <c r="U18" s="2"/>
      <c r="V18" s="2"/>
      <c r="W18" s="2"/>
      <c r="X18" s="2"/>
      <c r="Y18" s="2"/>
      <c r="Z18" s="2"/>
      <c r="AA18" s="2"/>
    </row>
    <row r="19" spans="1:27" ht="12.75" customHeight="1">
      <c r="A19" s="2"/>
      <c r="B19" s="5"/>
      <c r="C19" s="253"/>
      <c r="D19" s="253"/>
      <c r="E19" s="253"/>
      <c r="F19" s="254" t="s">
        <v>266</v>
      </c>
      <c r="G19" s="254" t="s">
        <v>266</v>
      </c>
      <c r="H19" s="254" t="s">
        <v>266</v>
      </c>
      <c r="I19" s="254" t="s">
        <v>266</v>
      </c>
      <c r="J19" s="255">
        <f t="shared" si="0"/>
        <v>0</v>
      </c>
      <c r="K19" s="256"/>
      <c r="L19" s="2"/>
      <c r="M19" s="2"/>
      <c r="N19" s="2"/>
      <c r="O19" s="2"/>
      <c r="P19" s="2"/>
      <c r="Q19" s="2"/>
      <c r="R19" s="2"/>
      <c r="S19" s="2"/>
      <c r="T19" s="2"/>
      <c r="U19" s="2"/>
      <c r="V19" s="2"/>
      <c r="W19" s="2"/>
      <c r="X19" s="2"/>
      <c r="Y19" s="2"/>
      <c r="Z19" s="2"/>
      <c r="AA19" s="2"/>
    </row>
    <row r="20" spans="1:27" ht="12.75" customHeight="1">
      <c r="A20" s="2"/>
      <c r="B20" s="5"/>
      <c r="C20" s="253"/>
      <c r="D20" s="253"/>
      <c r="E20" s="253"/>
      <c r="F20" s="254" t="s">
        <v>266</v>
      </c>
      <c r="G20" s="254" t="s">
        <v>266</v>
      </c>
      <c r="H20" s="254" t="s">
        <v>266</v>
      </c>
      <c r="I20" s="254" t="s">
        <v>266</v>
      </c>
      <c r="J20" s="255">
        <f t="shared" si="0"/>
        <v>0</v>
      </c>
      <c r="K20" s="256"/>
      <c r="L20" s="2"/>
      <c r="M20" s="2"/>
      <c r="N20" s="2"/>
      <c r="O20" s="2"/>
      <c r="P20" s="2"/>
      <c r="Q20" s="2"/>
      <c r="R20" s="2"/>
      <c r="S20" s="2"/>
      <c r="T20" s="2"/>
      <c r="U20" s="2"/>
      <c r="V20" s="2"/>
      <c r="W20" s="2"/>
      <c r="X20" s="2"/>
      <c r="Y20" s="2"/>
      <c r="Z20" s="2"/>
      <c r="AA20" s="2"/>
    </row>
    <row r="21" spans="1:27" ht="12.75" customHeight="1">
      <c r="A21" s="2"/>
      <c r="B21" s="5"/>
      <c r="C21" s="253"/>
      <c r="D21" s="253"/>
      <c r="E21" s="253"/>
      <c r="F21" s="254" t="s">
        <v>266</v>
      </c>
      <c r="G21" s="254" t="s">
        <v>266</v>
      </c>
      <c r="H21" s="254" t="s">
        <v>266</v>
      </c>
      <c r="I21" s="254" t="s">
        <v>266</v>
      </c>
      <c r="J21" s="255">
        <f t="shared" si="0"/>
        <v>0</v>
      </c>
      <c r="K21" s="256"/>
      <c r="L21" s="2"/>
      <c r="M21" s="2"/>
      <c r="N21" s="2"/>
      <c r="O21" s="2"/>
      <c r="P21" s="2"/>
      <c r="Q21" s="2"/>
      <c r="R21" s="2"/>
      <c r="S21" s="2"/>
      <c r="T21" s="2"/>
      <c r="U21" s="2"/>
      <c r="V21" s="2"/>
      <c r="W21" s="2"/>
      <c r="X21" s="2"/>
      <c r="Y21" s="2"/>
      <c r="Z21" s="2"/>
      <c r="AA21" s="2"/>
    </row>
    <row r="22" spans="1:27" ht="12.75" customHeight="1">
      <c r="A22" s="2"/>
      <c r="B22" s="5"/>
      <c r="C22" s="253"/>
      <c r="D22" s="253"/>
      <c r="E22" s="253"/>
      <c r="F22" s="254" t="s">
        <v>266</v>
      </c>
      <c r="G22" s="254" t="s">
        <v>266</v>
      </c>
      <c r="H22" s="254" t="s">
        <v>266</v>
      </c>
      <c r="I22" s="254" t="s">
        <v>266</v>
      </c>
      <c r="J22" s="255">
        <f t="shared" si="0"/>
        <v>0</v>
      </c>
      <c r="K22" s="256"/>
      <c r="L22" s="2"/>
      <c r="M22" s="2"/>
      <c r="N22" s="2"/>
      <c r="O22" s="2"/>
      <c r="P22" s="2"/>
      <c r="Q22" s="2"/>
      <c r="R22" s="2"/>
      <c r="S22" s="2"/>
      <c r="T22" s="2"/>
      <c r="U22" s="2"/>
      <c r="V22" s="2"/>
      <c r="W22" s="2"/>
      <c r="X22" s="2"/>
      <c r="Y22" s="2"/>
      <c r="Z22" s="2"/>
      <c r="AA22" s="2"/>
    </row>
    <row r="23" spans="1:27" ht="12.75" customHeight="1">
      <c r="A23" s="2"/>
      <c r="B23" s="5"/>
      <c r="C23" s="253"/>
      <c r="D23" s="253"/>
      <c r="E23" s="253"/>
      <c r="F23" s="254" t="s">
        <v>266</v>
      </c>
      <c r="G23" s="254" t="s">
        <v>266</v>
      </c>
      <c r="H23" s="254" t="s">
        <v>266</v>
      </c>
      <c r="I23" s="254" t="s">
        <v>266</v>
      </c>
      <c r="J23" s="255">
        <f t="shared" si="0"/>
        <v>0</v>
      </c>
      <c r="K23" s="256"/>
      <c r="L23" s="2"/>
      <c r="M23" s="2"/>
      <c r="N23" s="2"/>
      <c r="O23" s="2"/>
      <c r="P23" s="2"/>
      <c r="Q23" s="2"/>
      <c r="R23" s="2"/>
      <c r="S23" s="2"/>
      <c r="T23" s="2"/>
      <c r="U23" s="2"/>
      <c r="V23" s="2"/>
      <c r="W23" s="2"/>
      <c r="X23" s="2"/>
      <c r="Y23" s="2"/>
      <c r="Z23" s="2"/>
      <c r="AA23" s="2"/>
    </row>
    <row r="24" spans="1:27" ht="12.75" customHeight="1">
      <c r="A24" s="2"/>
      <c r="B24" s="5"/>
      <c r="C24" s="253"/>
      <c r="D24" s="253"/>
      <c r="E24" s="253"/>
      <c r="F24" s="254" t="s">
        <v>266</v>
      </c>
      <c r="G24" s="254" t="s">
        <v>266</v>
      </c>
      <c r="H24" s="254" t="s">
        <v>266</v>
      </c>
      <c r="I24" s="254" t="s">
        <v>266</v>
      </c>
      <c r="J24" s="255">
        <f t="shared" si="0"/>
        <v>0</v>
      </c>
      <c r="K24" s="256"/>
      <c r="L24" s="2"/>
      <c r="M24" s="2"/>
      <c r="N24" s="2"/>
      <c r="O24" s="2"/>
      <c r="P24" s="2"/>
      <c r="Q24" s="2"/>
      <c r="R24" s="2"/>
      <c r="S24" s="2"/>
      <c r="T24" s="2"/>
      <c r="U24" s="2"/>
      <c r="V24" s="2"/>
      <c r="W24" s="2"/>
      <c r="X24" s="2"/>
      <c r="Y24" s="2"/>
      <c r="Z24" s="2"/>
      <c r="AA24" s="2"/>
    </row>
    <row r="25" spans="1:27" ht="12.75" customHeight="1">
      <c r="A25" s="2"/>
      <c r="B25" s="5"/>
      <c r="C25" s="253"/>
      <c r="D25" s="253"/>
      <c r="E25" s="253"/>
      <c r="F25" s="254" t="s">
        <v>266</v>
      </c>
      <c r="G25" s="254" t="s">
        <v>266</v>
      </c>
      <c r="H25" s="254" t="s">
        <v>266</v>
      </c>
      <c r="I25" s="254" t="s">
        <v>266</v>
      </c>
      <c r="J25" s="255">
        <f t="shared" si="0"/>
        <v>0</v>
      </c>
      <c r="K25" s="256"/>
      <c r="L25" s="2"/>
      <c r="M25" s="2"/>
      <c r="N25" s="2"/>
      <c r="O25" s="2"/>
      <c r="P25" s="2"/>
      <c r="Q25" s="2"/>
      <c r="R25" s="2"/>
      <c r="S25" s="2"/>
      <c r="T25" s="2"/>
      <c r="U25" s="2"/>
      <c r="V25" s="2"/>
      <c r="W25" s="2"/>
      <c r="X25" s="2"/>
      <c r="Y25" s="2"/>
      <c r="Z25" s="2"/>
      <c r="AA25" s="2"/>
    </row>
    <row r="26" spans="1:27" ht="12.75" customHeight="1">
      <c r="A26" s="2"/>
      <c r="B26" s="5"/>
      <c r="C26" s="253"/>
      <c r="D26" s="253"/>
      <c r="E26" s="253"/>
      <c r="F26" s="254" t="s">
        <v>266</v>
      </c>
      <c r="G26" s="254" t="s">
        <v>266</v>
      </c>
      <c r="H26" s="254" t="s">
        <v>266</v>
      </c>
      <c r="I26" s="254" t="s">
        <v>266</v>
      </c>
      <c r="J26" s="255">
        <f t="shared" si="0"/>
        <v>0</v>
      </c>
      <c r="K26" s="256"/>
      <c r="L26" s="2"/>
      <c r="M26" s="2"/>
      <c r="N26" s="2"/>
      <c r="O26" s="2"/>
      <c r="P26" s="2"/>
      <c r="Q26" s="2"/>
      <c r="R26" s="2"/>
      <c r="S26" s="2"/>
      <c r="T26" s="2"/>
      <c r="U26" s="2"/>
      <c r="V26" s="2"/>
      <c r="W26" s="2"/>
      <c r="X26" s="2"/>
      <c r="Y26" s="2"/>
      <c r="Z26" s="2"/>
      <c r="AA26" s="2"/>
    </row>
    <row r="27" spans="1:27" ht="12.75" customHeight="1">
      <c r="A27" s="2"/>
      <c r="B27" s="257"/>
      <c r="C27" s="258"/>
      <c r="D27" s="258"/>
      <c r="E27" s="258"/>
      <c r="F27" s="259" t="s">
        <v>266</v>
      </c>
      <c r="G27" s="259" t="s">
        <v>266</v>
      </c>
      <c r="H27" s="259" t="s">
        <v>266</v>
      </c>
      <c r="I27" s="259" t="s">
        <v>266</v>
      </c>
      <c r="J27" s="260">
        <f t="shared" si="0"/>
        <v>0</v>
      </c>
      <c r="K27" s="261"/>
      <c r="L27" s="2"/>
      <c r="M27" s="2"/>
      <c r="N27" s="2"/>
      <c r="O27" s="2"/>
      <c r="P27" s="2"/>
      <c r="Q27" s="2"/>
      <c r="R27" s="2"/>
      <c r="S27" s="2"/>
      <c r="T27" s="2"/>
      <c r="U27" s="2"/>
      <c r="V27" s="2"/>
      <c r="W27" s="2"/>
      <c r="X27" s="2"/>
      <c r="Y27" s="2"/>
      <c r="Z27" s="2"/>
      <c r="AA27" s="2"/>
    </row>
    <row r="28" spans="1:27" ht="12.75" customHeight="1">
      <c r="A28" s="2"/>
      <c r="B28" s="18"/>
      <c r="C28" s="18"/>
      <c r="D28" s="18"/>
      <c r="E28" s="262" t="s">
        <v>267</v>
      </c>
      <c r="F28" s="263">
        <f t="shared" ref="F28:J28" si="1">SUM(F7:F27)</f>
        <v>0</v>
      </c>
      <c r="G28" s="264">
        <f t="shared" si="1"/>
        <v>0</v>
      </c>
      <c r="H28" s="264">
        <f t="shared" si="1"/>
        <v>0</v>
      </c>
      <c r="I28" s="264">
        <f t="shared" si="1"/>
        <v>0</v>
      </c>
      <c r="J28" s="265">
        <f t="shared" si="1"/>
        <v>0</v>
      </c>
      <c r="K28" s="18"/>
      <c r="L28" s="2"/>
      <c r="M28" s="2"/>
      <c r="N28" s="2"/>
      <c r="O28" s="2"/>
      <c r="P28" s="2"/>
      <c r="Q28" s="2"/>
      <c r="R28" s="2"/>
      <c r="S28" s="2"/>
      <c r="T28" s="2"/>
      <c r="U28" s="2"/>
      <c r="V28" s="2"/>
      <c r="W28" s="2"/>
      <c r="X28" s="2"/>
      <c r="Y28" s="2"/>
      <c r="Z28" s="2"/>
      <c r="AA28" s="2"/>
    </row>
    <row r="29" spans="1:27" ht="12.75" customHeight="1">
      <c r="A29" s="2"/>
      <c r="B29" s="18"/>
      <c r="C29" s="18"/>
      <c r="D29" s="18"/>
      <c r="E29" s="18"/>
      <c r="F29" s="18"/>
      <c r="G29" s="18"/>
      <c r="H29" s="18"/>
      <c r="I29" s="18"/>
      <c r="J29" s="18"/>
      <c r="K29" s="18"/>
      <c r="L29" s="2"/>
      <c r="M29" s="2"/>
      <c r="N29" s="2"/>
      <c r="O29" s="2"/>
      <c r="P29" s="2"/>
      <c r="Q29" s="2"/>
      <c r="R29" s="2"/>
      <c r="S29" s="2"/>
      <c r="T29" s="2"/>
      <c r="U29" s="2"/>
      <c r="V29" s="2"/>
      <c r="W29" s="2"/>
      <c r="X29" s="2"/>
      <c r="Y29" s="2"/>
      <c r="Z29" s="2"/>
      <c r="AA29" s="2"/>
    </row>
    <row r="30" spans="1:27"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12.75" hidden="1" customHeight="1">
      <c r="A32" s="2"/>
      <c r="B32" s="2"/>
      <c r="C32" s="2"/>
      <c r="D32" s="266" t="s">
        <v>268</v>
      </c>
      <c r="E32" s="2"/>
      <c r="F32" s="2"/>
      <c r="G32" s="2"/>
      <c r="H32" s="2"/>
      <c r="I32" s="2"/>
      <c r="J32" s="2"/>
      <c r="K32" s="2"/>
      <c r="L32" s="2"/>
      <c r="M32" s="2"/>
      <c r="N32" s="2"/>
      <c r="O32" s="2"/>
      <c r="P32" s="2"/>
      <c r="Q32" s="2"/>
      <c r="R32" s="2"/>
      <c r="S32" s="2"/>
      <c r="T32" s="2"/>
      <c r="U32" s="2"/>
      <c r="V32" s="2"/>
      <c r="W32" s="2"/>
      <c r="X32" s="2"/>
      <c r="Y32" s="2"/>
      <c r="Z32" s="2"/>
      <c r="AA32" s="2"/>
    </row>
    <row r="33" spans="1:27" ht="12.75" hidden="1" customHeight="1">
      <c r="A33" s="2"/>
      <c r="B33" s="2"/>
      <c r="C33" s="2"/>
      <c r="D33" s="267" t="s">
        <v>269</v>
      </c>
      <c r="E33" s="2"/>
      <c r="F33" s="2"/>
      <c r="G33" s="2"/>
      <c r="H33" s="2"/>
      <c r="I33" s="2"/>
      <c r="J33" s="2"/>
      <c r="K33" s="2"/>
      <c r="L33" s="2"/>
      <c r="M33" s="2"/>
      <c r="N33" s="2"/>
      <c r="O33" s="2"/>
      <c r="P33" s="2"/>
      <c r="Q33" s="2"/>
      <c r="R33" s="2"/>
      <c r="S33" s="2"/>
      <c r="T33" s="2"/>
      <c r="U33" s="2"/>
      <c r="V33" s="2"/>
      <c r="W33" s="2"/>
      <c r="X33" s="2"/>
      <c r="Y33" s="2"/>
      <c r="Z33" s="2"/>
      <c r="AA33" s="2"/>
    </row>
    <row r="34" spans="1:27" ht="12.75" hidden="1" customHeight="1">
      <c r="A34" s="2"/>
      <c r="B34" s="2"/>
      <c r="C34" s="2"/>
      <c r="D34" s="267" t="s">
        <v>270</v>
      </c>
      <c r="E34" s="2"/>
      <c r="F34" s="2"/>
      <c r="G34" s="2"/>
      <c r="H34" s="2"/>
      <c r="I34" s="2"/>
      <c r="J34" s="2"/>
      <c r="K34" s="2"/>
      <c r="L34" s="2"/>
      <c r="M34" s="2"/>
      <c r="N34" s="2"/>
      <c r="O34" s="2"/>
      <c r="P34" s="2"/>
      <c r="Q34" s="2"/>
      <c r="R34" s="2"/>
      <c r="S34" s="2"/>
      <c r="T34" s="2"/>
      <c r="U34" s="2"/>
      <c r="V34" s="2"/>
      <c r="W34" s="2"/>
      <c r="X34" s="2"/>
      <c r="Y34" s="2"/>
      <c r="Z34" s="2"/>
      <c r="AA34" s="2"/>
    </row>
    <row r="35" spans="1:27"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2.75" customHeight="1">
      <c r="A36" s="2"/>
      <c r="B36" s="2"/>
      <c r="C36" s="2"/>
      <c r="D36" s="2"/>
      <c r="E36" s="2"/>
      <c r="F36" s="268"/>
      <c r="G36" s="268"/>
      <c r="L36" s="2"/>
      <c r="M36" s="2"/>
      <c r="N36" s="2"/>
      <c r="O36" s="2"/>
      <c r="P36" s="2"/>
      <c r="Q36" s="2"/>
      <c r="R36" s="2"/>
      <c r="S36" s="2"/>
      <c r="T36" s="2"/>
      <c r="U36" s="2"/>
      <c r="V36" s="2"/>
      <c r="W36" s="2"/>
      <c r="X36" s="2"/>
      <c r="Y36" s="2"/>
      <c r="Z36" s="2"/>
      <c r="AA36" s="2"/>
    </row>
    <row r="37" spans="1:27" ht="12.75" customHeight="1">
      <c r="A37" s="2"/>
      <c r="B37" s="2"/>
      <c r="C37" s="2"/>
      <c r="D37" s="2"/>
      <c r="E37" s="2"/>
      <c r="F37" s="268"/>
      <c r="G37" s="268"/>
      <c r="L37" s="2"/>
      <c r="M37" s="2"/>
      <c r="N37" s="2"/>
      <c r="O37" s="2"/>
      <c r="P37" s="2"/>
      <c r="Q37" s="2"/>
      <c r="R37" s="2"/>
      <c r="S37" s="2"/>
      <c r="T37" s="2"/>
      <c r="U37" s="2"/>
      <c r="V37" s="2"/>
      <c r="W37" s="2"/>
      <c r="X37" s="2"/>
      <c r="Y37" s="2"/>
      <c r="Z37" s="2"/>
      <c r="AA37" s="2"/>
    </row>
    <row r="38" spans="1:27"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H5:I5"/>
    <mergeCell ref="J5:J6"/>
    <mergeCell ref="B2:K2"/>
    <mergeCell ref="B4:K4"/>
    <mergeCell ref="B5:B6"/>
    <mergeCell ref="C5:C6"/>
    <mergeCell ref="D5:D6"/>
    <mergeCell ref="E5:E6"/>
    <mergeCell ref="F5:G5"/>
    <mergeCell ref="K5:K6"/>
  </mergeCells>
  <dataValidations count="1">
    <dataValidation type="list" allowBlank="1" sqref="D7:D27" xr:uid="{00000000-0002-0000-0700-000001000000}">
      <formula1>$D$32:$D$34</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xr:uid="{00000000-0002-0000-0700-000000000000}">
          <x14:formula1>
            <xm:f>'PRESUPUESTO TOTAL ANUAL'!$B$12:$B$43</xm:f>
          </x14:formula1>
          <xm:sqref>K7:K27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31859B"/>
  </sheetPr>
  <dimension ref="A1:W1000"/>
  <sheetViews>
    <sheetView showGridLines="0" workbookViewId="0"/>
  </sheetViews>
  <sheetFormatPr baseColWidth="10" defaultColWidth="14.3984375" defaultRowHeight="15" customHeight="1"/>
  <cols>
    <col min="1" max="1" width="4.69921875" customWidth="1"/>
    <col min="2" max="2" width="63.3984375" customWidth="1"/>
    <col min="3" max="3" width="13.59765625" customWidth="1"/>
    <col min="4" max="4" width="3.296875" customWidth="1"/>
    <col min="5" max="5" width="17.69921875" customWidth="1"/>
    <col min="6" max="23" width="12.3984375" customWidth="1"/>
  </cols>
  <sheetData>
    <row r="1" spans="1:23" ht="12.75" customHeight="1">
      <c r="A1" s="87"/>
      <c r="B1" s="87"/>
      <c r="C1" s="87"/>
      <c r="D1" s="87"/>
      <c r="E1" s="87"/>
      <c r="F1" s="87"/>
      <c r="G1" s="87"/>
      <c r="H1" s="87"/>
      <c r="I1" s="87"/>
      <c r="J1" s="87"/>
      <c r="K1" s="87"/>
      <c r="L1" s="87"/>
      <c r="M1" s="87"/>
      <c r="N1" s="87"/>
      <c r="O1" s="87"/>
      <c r="P1" s="87"/>
      <c r="Q1" s="87"/>
      <c r="R1" s="87"/>
      <c r="S1" s="87"/>
      <c r="T1" s="87"/>
      <c r="U1" s="87"/>
      <c r="V1" s="87"/>
      <c r="W1" s="87"/>
    </row>
    <row r="2" spans="1:23" ht="12.75" customHeight="1">
      <c r="A2" s="87"/>
      <c r="B2" s="398" t="s">
        <v>271</v>
      </c>
      <c r="C2" s="290"/>
      <c r="D2" s="87"/>
      <c r="E2" s="87"/>
      <c r="F2" s="87"/>
      <c r="G2" s="87"/>
      <c r="H2" s="87"/>
      <c r="I2" s="87"/>
      <c r="J2" s="87"/>
      <c r="K2" s="87"/>
      <c r="L2" s="87"/>
      <c r="M2" s="87"/>
      <c r="N2" s="87"/>
      <c r="O2" s="87"/>
      <c r="P2" s="87"/>
      <c r="Q2" s="87"/>
      <c r="R2" s="87"/>
      <c r="S2" s="87"/>
      <c r="T2" s="87"/>
      <c r="U2" s="87"/>
      <c r="V2" s="87"/>
      <c r="W2" s="87"/>
    </row>
    <row r="3" spans="1:23" ht="12.75" customHeight="1">
      <c r="A3" s="87"/>
      <c r="B3" s="87"/>
      <c r="C3" s="87"/>
      <c r="D3" s="87"/>
      <c r="E3" s="87"/>
      <c r="F3" s="87"/>
      <c r="G3" s="87"/>
      <c r="H3" s="87"/>
      <c r="I3" s="87"/>
      <c r="J3" s="87"/>
      <c r="K3" s="87"/>
      <c r="L3" s="87"/>
      <c r="M3" s="87"/>
      <c r="N3" s="87"/>
      <c r="O3" s="87"/>
      <c r="P3" s="87"/>
      <c r="Q3" s="87"/>
      <c r="R3" s="87"/>
      <c r="S3" s="87"/>
      <c r="T3" s="87"/>
      <c r="U3" s="87"/>
      <c r="V3" s="87"/>
      <c r="W3" s="87"/>
    </row>
    <row r="4" spans="1:23" ht="12.75" customHeight="1">
      <c r="A4" s="87"/>
      <c r="B4" s="397" t="s">
        <v>272</v>
      </c>
      <c r="C4" s="304"/>
      <c r="D4" s="87"/>
      <c r="E4" s="87"/>
      <c r="F4" s="87"/>
      <c r="G4" s="87"/>
      <c r="H4" s="87"/>
      <c r="I4" s="87"/>
      <c r="J4" s="87"/>
      <c r="K4" s="87"/>
      <c r="L4" s="87"/>
      <c r="M4" s="87"/>
      <c r="N4" s="87"/>
      <c r="O4" s="87"/>
      <c r="P4" s="87"/>
      <c r="Q4" s="87"/>
      <c r="R4" s="87"/>
      <c r="S4" s="87"/>
      <c r="T4" s="87"/>
      <c r="U4" s="87"/>
      <c r="V4" s="87"/>
      <c r="W4" s="87"/>
    </row>
    <row r="5" spans="1:23" ht="12.75" customHeight="1">
      <c r="A5" s="87"/>
      <c r="B5" s="108" t="s">
        <v>273</v>
      </c>
      <c r="C5" s="269">
        <v>250000</v>
      </c>
      <c r="D5" s="87"/>
      <c r="E5" s="87"/>
      <c r="F5" s="87"/>
      <c r="G5" s="87"/>
      <c r="H5" s="87"/>
      <c r="I5" s="87"/>
      <c r="J5" s="87"/>
      <c r="K5" s="87"/>
      <c r="L5" s="87"/>
      <c r="M5" s="87"/>
      <c r="N5" s="87"/>
      <c r="O5" s="87"/>
      <c r="P5" s="87"/>
      <c r="Q5" s="87"/>
      <c r="R5" s="87"/>
      <c r="S5" s="87"/>
      <c r="T5" s="87"/>
      <c r="U5" s="87"/>
      <c r="V5" s="87"/>
      <c r="W5" s="87"/>
    </row>
    <row r="6" spans="1:23" ht="12.75" customHeight="1">
      <c r="A6" s="87"/>
      <c r="B6" s="108" t="s">
        <v>274</v>
      </c>
      <c r="C6" s="269">
        <v>4000</v>
      </c>
      <c r="D6" s="87"/>
      <c r="E6" s="87"/>
      <c r="F6" s="87"/>
      <c r="G6" s="87"/>
      <c r="H6" s="87"/>
      <c r="I6" s="87"/>
      <c r="J6" s="87"/>
      <c r="K6" s="87"/>
      <c r="L6" s="87"/>
      <c r="M6" s="87"/>
      <c r="N6" s="87"/>
      <c r="O6" s="87"/>
      <c r="P6" s="87"/>
      <c r="Q6" s="87"/>
      <c r="R6" s="87"/>
      <c r="S6" s="87"/>
      <c r="T6" s="87"/>
      <c r="U6" s="87"/>
      <c r="V6" s="87"/>
      <c r="W6" s="87"/>
    </row>
    <row r="7" spans="1:23" ht="12.75" customHeight="1">
      <c r="A7" s="87"/>
      <c r="B7" s="108" t="s">
        <v>275</v>
      </c>
      <c r="C7" s="269">
        <v>450000</v>
      </c>
      <c r="D7" s="87"/>
      <c r="E7" s="87"/>
      <c r="F7" s="87"/>
      <c r="G7" s="87"/>
      <c r="H7" s="87"/>
      <c r="I7" s="87"/>
      <c r="J7" s="87"/>
      <c r="K7" s="87"/>
      <c r="L7" s="87"/>
      <c r="M7" s="87"/>
      <c r="N7" s="87"/>
      <c r="O7" s="87"/>
      <c r="P7" s="87"/>
      <c r="Q7" s="87"/>
      <c r="R7" s="87"/>
      <c r="S7" s="87"/>
      <c r="T7" s="87"/>
      <c r="U7" s="87"/>
      <c r="V7" s="87"/>
      <c r="W7" s="87"/>
    </row>
    <row r="8" spans="1:23" ht="12.75" customHeight="1">
      <c r="A8" s="87"/>
      <c r="B8" s="108" t="s">
        <v>276</v>
      </c>
      <c r="C8" s="269">
        <v>1000000</v>
      </c>
      <c r="D8" s="87"/>
      <c r="E8" s="87"/>
      <c r="F8" s="87"/>
      <c r="G8" s="87"/>
      <c r="H8" s="87"/>
      <c r="I8" s="87"/>
      <c r="J8" s="87"/>
      <c r="K8" s="87"/>
      <c r="L8" s="87"/>
      <c r="M8" s="87"/>
      <c r="N8" s="87"/>
      <c r="O8" s="87"/>
      <c r="P8" s="87"/>
      <c r="Q8" s="87"/>
      <c r="R8" s="87"/>
      <c r="S8" s="87"/>
      <c r="T8" s="87"/>
      <c r="U8" s="87"/>
      <c r="V8" s="87"/>
      <c r="W8" s="87"/>
    </row>
    <row r="9" spans="1:23" ht="12.75" customHeight="1">
      <c r="A9" s="87"/>
      <c r="B9" s="87"/>
      <c r="C9" s="87"/>
      <c r="D9" s="87"/>
      <c r="E9" s="87"/>
      <c r="F9" s="87"/>
      <c r="G9" s="87"/>
      <c r="H9" s="87"/>
      <c r="I9" s="87"/>
      <c r="J9" s="87"/>
      <c r="K9" s="87"/>
      <c r="L9" s="87"/>
      <c r="M9" s="87"/>
      <c r="N9" s="87"/>
      <c r="O9" s="87"/>
      <c r="P9" s="87"/>
      <c r="Q9" s="87"/>
      <c r="R9" s="87"/>
      <c r="S9" s="87"/>
      <c r="T9" s="87"/>
      <c r="U9" s="87"/>
      <c r="V9" s="87"/>
      <c r="W9" s="87"/>
    </row>
    <row r="10" spans="1:23" ht="12.75" customHeight="1">
      <c r="A10" s="87"/>
      <c r="B10" s="397" t="s">
        <v>277</v>
      </c>
      <c r="C10" s="304"/>
      <c r="D10" s="87"/>
      <c r="E10" s="87"/>
      <c r="F10" s="87"/>
      <c r="G10" s="87"/>
      <c r="H10" s="87"/>
      <c r="I10" s="87"/>
      <c r="J10" s="87"/>
      <c r="K10" s="87"/>
      <c r="L10" s="87"/>
      <c r="M10" s="87"/>
      <c r="N10" s="87"/>
      <c r="O10" s="87"/>
      <c r="P10" s="87"/>
      <c r="Q10" s="87"/>
      <c r="R10" s="87"/>
      <c r="S10" s="87"/>
      <c r="T10" s="87"/>
      <c r="U10" s="87"/>
      <c r="V10" s="87"/>
      <c r="W10" s="87"/>
    </row>
    <row r="11" spans="1:23" ht="12.75" customHeight="1">
      <c r="A11" s="87"/>
      <c r="B11" s="108" t="s">
        <v>278</v>
      </c>
      <c r="C11" s="269" t="s">
        <v>279</v>
      </c>
      <c r="D11" s="87"/>
      <c r="E11" s="87"/>
      <c r="F11" s="87"/>
      <c r="G11" s="87"/>
      <c r="H11" s="87"/>
      <c r="I11" s="87"/>
      <c r="J11" s="87"/>
      <c r="K11" s="87"/>
      <c r="L11" s="87"/>
      <c r="M11" s="87"/>
      <c r="N11" s="87"/>
      <c r="O11" s="87"/>
      <c r="P11" s="87"/>
      <c r="Q11" s="87"/>
      <c r="R11" s="87"/>
      <c r="S11" s="87"/>
      <c r="T11" s="87"/>
      <c r="U11" s="87"/>
      <c r="V11" s="87"/>
      <c r="W11" s="87"/>
    </row>
    <row r="12" spans="1:23" ht="12.75" customHeight="1">
      <c r="A12" s="87"/>
      <c r="B12" s="108" t="s">
        <v>280</v>
      </c>
      <c r="C12" s="269" t="s">
        <v>281</v>
      </c>
      <c r="D12" s="87"/>
      <c r="E12" s="87"/>
      <c r="F12" s="87"/>
      <c r="G12" s="87"/>
      <c r="H12" s="87"/>
      <c r="I12" s="87"/>
      <c r="J12" s="87"/>
      <c r="K12" s="87"/>
      <c r="L12" s="87"/>
      <c r="M12" s="87"/>
      <c r="N12" s="87"/>
      <c r="O12" s="87"/>
      <c r="P12" s="87"/>
      <c r="Q12" s="87"/>
      <c r="R12" s="87"/>
      <c r="S12" s="87"/>
      <c r="T12" s="87"/>
      <c r="U12" s="87"/>
      <c r="V12" s="87"/>
      <c r="W12" s="87"/>
    </row>
    <row r="13" spans="1:23" ht="12.75" customHeight="1">
      <c r="A13" s="87"/>
      <c r="B13" s="108" t="s">
        <v>274</v>
      </c>
      <c r="C13" s="269">
        <v>4000</v>
      </c>
      <c r="D13" s="87"/>
      <c r="E13" s="87"/>
      <c r="F13" s="87"/>
      <c r="G13" s="87"/>
      <c r="H13" s="87"/>
      <c r="I13" s="87"/>
      <c r="J13" s="87"/>
      <c r="K13" s="87"/>
      <c r="L13" s="87"/>
      <c r="M13" s="87"/>
      <c r="N13" s="87"/>
      <c r="O13" s="87"/>
      <c r="P13" s="87"/>
      <c r="Q13" s="87"/>
      <c r="R13" s="87"/>
      <c r="S13" s="87"/>
      <c r="T13" s="87"/>
      <c r="U13" s="87"/>
      <c r="V13" s="87"/>
      <c r="W13" s="87"/>
    </row>
    <row r="14" spans="1:23" ht="12.75" customHeight="1">
      <c r="A14" s="87"/>
      <c r="B14" s="108" t="s">
        <v>282</v>
      </c>
      <c r="C14" s="269">
        <v>100000</v>
      </c>
      <c r="D14" s="87"/>
      <c r="E14" s="87"/>
      <c r="F14" s="87"/>
      <c r="G14" s="87"/>
      <c r="H14" s="87"/>
      <c r="I14" s="87"/>
      <c r="J14" s="87"/>
      <c r="K14" s="87"/>
      <c r="L14" s="87"/>
      <c r="M14" s="87"/>
      <c r="N14" s="87"/>
      <c r="O14" s="87"/>
      <c r="P14" s="87"/>
      <c r="Q14" s="87"/>
      <c r="R14" s="87"/>
      <c r="S14" s="87"/>
      <c r="T14" s="87"/>
      <c r="U14" s="87"/>
      <c r="V14" s="87"/>
      <c r="W14" s="87"/>
    </row>
    <row r="15" spans="1:23" ht="12.75" customHeight="1">
      <c r="A15" s="87"/>
      <c r="B15" s="87"/>
      <c r="C15" s="87"/>
      <c r="D15" s="87"/>
      <c r="E15" s="87"/>
      <c r="F15" s="87"/>
      <c r="G15" s="87"/>
      <c r="H15" s="87"/>
      <c r="I15" s="87"/>
      <c r="J15" s="87"/>
      <c r="K15" s="87"/>
      <c r="L15" s="87"/>
      <c r="M15" s="87"/>
      <c r="N15" s="87"/>
      <c r="O15" s="87"/>
      <c r="P15" s="87"/>
      <c r="Q15" s="87"/>
      <c r="R15" s="87"/>
      <c r="S15" s="87"/>
      <c r="T15" s="87"/>
      <c r="U15" s="87"/>
      <c r="V15" s="87"/>
      <c r="W15" s="87"/>
    </row>
    <row r="16" spans="1:23" ht="12.75" customHeight="1">
      <c r="A16" s="87"/>
      <c r="B16" s="397" t="s">
        <v>283</v>
      </c>
      <c r="C16" s="304"/>
      <c r="D16" s="87"/>
      <c r="E16" s="87"/>
      <c r="F16" s="87"/>
      <c r="G16" s="87"/>
      <c r="H16" s="87"/>
      <c r="I16" s="87"/>
      <c r="J16" s="87"/>
      <c r="K16" s="87"/>
      <c r="L16" s="87"/>
      <c r="M16" s="87"/>
      <c r="N16" s="87"/>
      <c r="O16" s="87"/>
      <c r="P16" s="87"/>
      <c r="Q16" s="87"/>
      <c r="R16" s="87"/>
      <c r="S16" s="87"/>
      <c r="T16" s="87"/>
      <c r="U16" s="87"/>
      <c r="V16" s="87"/>
      <c r="W16" s="87"/>
    </row>
    <row r="17" spans="1:23" ht="12.75" customHeight="1">
      <c r="A17" s="87"/>
      <c r="B17" s="108" t="s">
        <v>284</v>
      </c>
      <c r="C17" s="269" t="s">
        <v>279</v>
      </c>
      <c r="D17" s="87"/>
      <c r="E17" s="87"/>
      <c r="F17" s="87"/>
      <c r="G17" s="87"/>
      <c r="H17" s="87"/>
      <c r="I17" s="87"/>
      <c r="J17" s="87"/>
      <c r="K17" s="87"/>
      <c r="L17" s="87"/>
      <c r="M17" s="87"/>
      <c r="N17" s="87"/>
      <c r="O17" s="87"/>
      <c r="P17" s="87"/>
      <c r="Q17" s="87"/>
      <c r="R17" s="87"/>
      <c r="S17" s="87"/>
      <c r="T17" s="87"/>
      <c r="U17" s="87"/>
      <c r="V17" s="87"/>
      <c r="W17" s="87"/>
    </row>
    <row r="18" spans="1:23" ht="12.75" customHeight="1">
      <c r="A18" s="87"/>
      <c r="B18" s="108" t="s">
        <v>285</v>
      </c>
      <c r="C18" s="269" t="s">
        <v>281</v>
      </c>
      <c r="D18" s="87"/>
      <c r="E18" s="87"/>
      <c r="F18" s="87"/>
      <c r="G18" s="87"/>
      <c r="H18" s="87"/>
      <c r="I18" s="87"/>
      <c r="J18" s="87"/>
      <c r="K18" s="87"/>
      <c r="L18" s="87"/>
      <c r="M18" s="87"/>
      <c r="N18" s="87"/>
      <c r="O18" s="87"/>
      <c r="P18" s="87"/>
      <c r="Q18" s="87"/>
      <c r="R18" s="87"/>
      <c r="S18" s="87"/>
      <c r="T18" s="87"/>
      <c r="U18" s="87"/>
      <c r="V18" s="87"/>
      <c r="W18" s="87"/>
    </row>
    <row r="19" spans="1:23" ht="12.75" customHeight="1">
      <c r="A19" s="87"/>
      <c r="B19" s="108" t="s">
        <v>274</v>
      </c>
      <c r="C19" s="269">
        <v>4000</v>
      </c>
      <c r="D19" s="87"/>
      <c r="E19" s="87"/>
      <c r="F19" s="87"/>
      <c r="G19" s="87"/>
      <c r="H19" s="87"/>
      <c r="I19" s="87"/>
      <c r="J19" s="87"/>
      <c r="K19" s="87"/>
      <c r="L19" s="87"/>
      <c r="M19" s="87"/>
      <c r="N19" s="87"/>
      <c r="O19" s="87"/>
      <c r="P19" s="87"/>
      <c r="Q19" s="87"/>
      <c r="R19" s="87"/>
      <c r="S19" s="87"/>
      <c r="T19" s="87"/>
      <c r="U19" s="87"/>
      <c r="V19" s="87"/>
      <c r="W19" s="87"/>
    </row>
    <row r="20" spans="1:23" ht="12.75" customHeight="1">
      <c r="A20" s="87"/>
      <c r="B20" s="108" t="s">
        <v>282</v>
      </c>
      <c r="C20" s="269">
        <v>40000</v>
      </c>
      <c r="D20" s="87"/>
      <c r="E20" s="87"/>
      <c r="F20" s="87"/>
      <c r="G20" s="87"/>
      <c r="H20" s="87"/>
      <c r="I20" s="87"/>
      <c r="J20" s="87"/>
      <c r="K20" s="87"/>
      <c r="L20" s="87"/>
      <c r="M20" s="87"/>
      <c r="N20" s="87"/>
      <c r="O20" s="87"/>
      <c r="P20" s="87"/>
      <c r="Q20" s="87"/>
      <c r="R20" s="87"/>
      <c r="S20" s="87"/>
      <c r="T20" s="87"/>
      <c r="U20" s="87"/>
      <c r="V20" s="87"/>
      <c r="W20" s="87"/>
    </row>
    <row r="21" spans="1:23" ht="12.75" customHeight="1">
      <c r="A21" s="87"/>
      <c r="B21" s="87"/>
      <c r="C21" s="87"/>
      <c r="D21" s="87"/>
      <c r="E21" s="87"/>
      <c r="F21" s="87"/>
      <c r="G21" s="87"/>
      <c r="H21" s="87"/>
      <c r="I21" s="87"/>
      <c r="J21" s="87"/>
      <c r="K21" s="87"/>
      <c r="L21" s="87"/>
      <c r="M21" s="87"/>
      <c r="N21" s="87"/>
      <c r="O21" s="87"/>
      <c r="P21" s="87"/>
      <c r="Q21" s="87"/>
      <c r="R21" s="87"/>
      <c r="S21" s="87"/>
      <c r="T21" s="87"/>
      <c r="U21" s="87"/>
      <c r="V21" s="87"/>
      <c r="W21" s="87"/>
    </row>
    <row r="22" spans="1:23" ht="12.75" customHeight="1">
      <c r="A22" s="87"/>
      <c r="B22" s="397" t="s">
        <v>286</v>
      </c>
      <c r="C22" s="304"/>
      <c r="D22" s="87"/>
      <c r="E22" s="87"/>
      <c r="F22" s="87"/>
      <c r="G22" s="87"/>
      <c r="H22" s="87"/>
      <c r="I22" s="87"/>
      <c r="J22" s="87"/>
      <c r="K22" s="87"/>
      <c r="L22" s="87"/>
      <c r="M22" s="87"/>
      <c r="N22" s="87"/>
      <c r="O22" s="87"/>
      <c r="P22" s="87"/>
      <c r="Q22" s="87"/>
      <c r="R22" s="87"/>
      <c r="S22" s="87"/>
      <c r="T22" s="87"/>
      <c r="U22" s="87"/>
      <c r="V22" s="87"/>
      <c r="W22" s="87"/>
    </row>
    <row r="23" spans="1:23" ht="12.75" customHeight="1">
      <c r="A23" s="87"/>
      <c r="B23" s="108" t="s">
        <v>287</v>
      </c>
      <c r="C23" s="269">
        <v>500000</v>
      </c>
      <c r="D23" s="87"/>
      <c r="E23" s="87"/>
      <c r="F23" s="87"/>
      <c r="G23" s="87"/>
      <c r="H23" s="87"/>
      <c r="I23" s="87"/>
      <c r="J23" s="87"/>
      <c r="K23" s="87"/>
      <c r="L23" s="87"/>
      <c r="M23" s="87"/>
      <c r="N23" s="87"/>
      <c r="O23" s="87"/>
      <c r="P23" s="87"/>
      <c r="Q23" s="87"/>
      <c r="R23" s="87"/>
      <c r="S23" s="87"/>
      <c r="T23" s="87"/>
      <c r="U23" s="87"/>
      <c r="V23" s="87"/>
      <c r="W23" s="87"/>
    </row>
    <row r="24" spans="1:23" ht="12.75" customHeight="1">
      <c r="A24" s="87"/>
      <c r="B24" s="108" t="s">
        <v>288</v>
      </c>
      <c r="C24" s="269">
        <v>750000</v>
      </c>
      <c r="D24" s="87"/>
      <c r="E24" s="87"/>
      <c r="F24" s="87"/>
      <c r="G24" s="87"/>
      <c r="H24" s="87"/>
      <c r="I24" s="87"/>
      <c r="J24" s="87"/>
      <c r="K24" s="87"/>
      <c r="L24" s="87"/>
      <c r="M24" s="87"/>
      <c r="N24" s="87"/>
      <c r="O24" s="87"/>
      <c r="P24" s="87"/>
      <c r="Q24" s="87"/>
      <c r="R24" s="87"/>
      <c r="S24" s="87"/>
      <c r="T24" s="87"/>
      <c r="U24" s="87"/>
      <c r="V24" s="87"/>
      <c r="W24" s="87"/>
    </row>
    <row r="25" spans="1:23" ht="12.75" customHeight="1">
      <c r="A25" s="87"/>
      <c r="B25" s="108" t="s">
        <v>289</v>
      </c>
      <c r="C25" s="269">
        <v>50000</v>
      </c>
      <c r="D25" s="87"/>
      <c r="E25" s="87"/>
      <c r="F25" s="87"/>
      <c r="G25" s="87"/>
      <c r="H25" s="87"/>
      <c r="I25" s="87"/>
      <c r="J25" s="87"/>
      <c r="K25" s="87"/>
      <c r="L25" s="87"/>
      <c r="M25" s="87"/>
      <c r="N25" s="87"/>
      <c r="O25" s="87"/>
      <c r="P25" s="87"/>
      <c r="Q25" s="87"/>
      <c r="R25" s="87"/>
      <c r="S25" s="87"/>
      <c r="T25" s="87"/>
      <c r="U25" s="87"/>
      <c r="V25" s="87"/>
      <c r="W25" s="87"/>
    </row>
    <row r="26" spans="1:23" ht="12.75" customHeight="1">
      <c r="A26" s="87"/>
      <c r="B26" s="108" t="s">
        <v>290</v>
      </c>
      <c r="C26" s="269">
        <v>25000</v>
      </c>
      <c r="D26" s="87"/>
      <c r="E26" s="87"/>
      <c r="F26" s="87"/>
      <c r="G26" s="87"/>
      <c r="H26" s="87"/>
      <c r="I26" s="87"/>
      <c r="J26" s="87"/>
      <c r="K26" s="87"/>
      <c r="L26" s="87"/>
      <c r="M26" s="87"/>
      <c r="N26" s="87"/>
      <c r="O26" s="87"/>
      <c r="P26" s="87"/>
      <c r="Q26" s="87"/>
      <c r="R26" s="87"/>
      <c r="S26" s="87"/>
      <c r="T26" s="87"/>
      <c r="U26" s="87"/>
      <c r="V26" s="87"/>
      <c r="W26" s="87"/>
    </row>
    <row r="27" spans="1:23" ht="12.75" customHeight="1">
      <c r="A27" s="87"/>
      <c r="B27" s="87"/>
      <c r="C27" s="87"/>
      <c r="D27" s="87"/>
      <c r="E27" s="87"/>
      <c r="F27" s="87"/>
      <c r="G27" s="87"/>
      <c r="H27" s="87"/>
      <c r="I27" s="87"/>
      <c r="J27" s="87"/>
      <c r="K27" s="87"/>
      <c r="L27" s="87"/>
      <c r="M27" s="87"/>
      <c r="N27" s="87"/>
      <c r="O27" s="87"/>
      <c r="P27" s="87"/>
      <c r="Q27" s="87"/>
      <c r="R27" s="87"/>
      <c r="S27" s="87"/>
      <c r="T27" s="87"/>
      <c r="U27" s="87"/>
      <c r="V27" s="87"/>
      <c r="W27" s="87"/>
    </row>
    <row r="28" spans="1:23" ht="12.75" customHeight="1">
      <c r="A28" s="87"/>
      <c r="B28" s="397" t="s">
        <v>291</v>
      </c>
      <c r="C28" s="304"/>
      <c r="D28" s="87"/>
      <c r="E28" s="87"/>
      <c r="F28" s="87"/>
      <c r="G28" s="87"/>
      <c r="H28" s="87"/>
      <c r="I28" s="87"/>
      <c r="J28" s="87"/>
      <c r="K28" s="87"/>
      <c r="L28" s="87"/>
      <c r="M28" s="87"/>
      <c r="N28" s="87"/>
      <c r="O28" s="87"/>
      <c r="P28" s="87"/>
      <c r="Q28" s="87"/>
      <c r="R28" s="87"/>
      <c r="S28" s="87"/>
      <c r="T28" s="87"/>
      <c r="U28" s="87"/>
      <c r="V28" s="87"/>
      <c r="W28" s="87"/>
    </row>
    <row r="29" spans="1:23" ht="12.75" customHeight="1">
      <c r="A29" s="87"/>
      <c r="B29" s="269" t="s">
        <v>292</v>
      </c>
      <c r="C29" s="269">
        <v>115385</v>
      </c>
      <c r="D29" s="87"/>
      <c r="E29" s="87"/>
      <c r="F29" s="87"/>
      <c r="G29" s="87"/>
      <c r="H29" s="87"/>
      <c r="I29" s="87"/>
      <c r="J29" s="87"/>
      <c r="K29" s="87"/>
      <c r="L29" s="87"/>
      <c r="M29" s="87"/>
      <c r="N29" s="87"/>
      <c r="O29" s="87"/>
      <c r="P29" s="87"/>
      <c r="Q29" s="87"/>
      <c r="R29" s="87"/>
      <c r="S29" s="87"/>
      <c r="T29" s="87"/>
      <c r="U29" s="87"/>
      <c r="V29" s="87"/>
      <c r="W29" s="87"/>
    </row>
    <row r="30" spans="1:23" ht="12.75" customHeight="1">
      <c r="A30" s="87"/>
      <c r="B30" s="269" t="s">
        <v>293</v>
      </c>
      <c r="C30" s="269">
        <v>1190000</v>
      </c>
      <c r="D30" s="87"/>
      <c r="E30" s="87"/>
      <c r="F30" s="87"/>
      <c r="G30" s="87"/>
      <c r="H30" s="87"/>
      <c r="I30" s="87"/>
      <c r="J30" s="87"/>
      <c r="K30" s="87"/>
      <c r="L30" s="87"/>
      <c r="M30" s="87"/>
      <c r="N30" s="87"/>
      <c r="O30" s="87"/>
      <c r="P30" s="87"/>
      <c r="Q30" s="87"/>
      <c r="R30" s="87"/>
      <c r="S30" s="87"/>
      <c r="T30" s="87"/>
      <c r="U30" s="87"/>
      <c r="V30" s="87"/>
      <c r="W30" s="87"/>
    </row>
    <row r="31" spans="1:23" ht="12.75" customHeight="1">
      <c r="A31" s="87"/>
      <c r="B31" s="269" t="s">
        <v>294</v>
      </c>
      <c r="C31" s="269">
        <v>1190000</v>
      </c>
      <c r="D31" s="87"/>
      <c r="E31" s="87"/>
      <c r="F31" s="87"/>
      <c r="G31" s="87"/>
      <c r="H31" s="87"/>
      <c r="I31" s="87"/>
      <c r="J31" s="87"/>
      <c r="K31" s="87"/>
      <c r="L31" s="87"/>
      <c r="M31" s="87"/>
      <c r="N31" s="87"/>
      <c r="O31" s="87"/>
      <c r="P31" s="87"/>
      <c r="Q31" s="87"/>
      <c r="R31" s="87"/>
      <c r="S31" s="87"/>
      <c r="T31" s="87"/>
      <c r="U31" s="87"/>
      <c r="V31" s="87"/>
      <c r="W31" s="87"/>
    </row>
    <row r="32" spans="1:23" ht="12.75" customHeight="1">
      <c r="A32" s="87"/>
      <c r="B32" s="269" t="s">
        <v>295</v>
      </c>
      <c r="C32" s="269">
        <v>47588</v>
      </c>
      <c r="D32" s="87"/>
      <c r="E32" s="87"/>
      <c r="F32" s="87"/>
      <c r="G32" s="87"/>
      <c r="H32" s="87"/>
      <c r="I32" s="87"/>
      <c r="J32" s="87"/>
      <c r="K32" s="87"/>
      <c r="L32" s="87"/>
      <c r="M32" s="87"/>
      <c r="N32" s="87"/>
      <c r="O32" s="87"/>
      <c r="P32" s="87"/>
      <c r="Q32" s="87"/>
      <c r="R32" s="87"/>
      <c r="S32" s="87"/>
      <c r="T32" s="87"/>
      <c r="U32" s="87"/>
      <c r="V32" s="87"/>
      <c r="W32" s="87"/>
    </row>
    <row r="33" spans="1:23" ht="12.75" customHeight="1">
      <c r="A33" s="87"/>
      <c r="B33" s="269" t="s">
        <v>296</v>
      </c>
      <c r="C33" s="269">
        <v>82388</v>
      </c>
      <c r="D33" s="87"/>
      <c r="E33" s="87"/>
      <c r="F33" s="87"/>
      <c r="G33" s="87"/>
      <c r="H33" s="87"/>
      <c r="I33" s="87"/>
      <c r="J33" s="87"/>
      <c r="K33" s="87"/>
      <c r="L33" s="87"/>
      <c r="M33" s="87"/>
      <c r="N33" s="87"/>
      <c r="O33" s="87"/>
      <c r="P33" s="87"/>
      <c r="Q33" s="87"/>
      <c r="R33" s="87"/>
      <c r="S33" s="87"/>
      <c r="T33" s="87"/>
      <c r="U33" s="87"/>
      <c r="V33" s="87"/>
      <c r="W33" s="87"/>
    </row>
    <row r="34" spans="1:23" ht="12.75" customHeight="1">
      <c r="A34" s="87"/>
      <c r="B34" s="269" t="s">
        <v>297</v>
      </c>
      <c r="C34" s="269">
        <v>2000000</v>
      </c>
      <c r="D34" s="87"/>
      <c r="E34" s="87"/>
      <c r="F34" s="87"/>
      <c r="G34" s="87"/>
      <c r="H34" s="87"/>
      <c r="I34" s="87"/>
      <c r="J34" s="87"/>
      <c r="K34" s="87"/>
      <c r="L34" s="87"/>
      <c r="M34" s="87"/>
      <c r="N34" s="87"/>
      <c r="O34" s="87"/>
      <c r="P34" s="87"/>
      <c r="Q34" s="87"/>
      <c r="R34" s="87"/>
      <c r="S34" s="87"/>
      <c r="T34" s="87"/>
      <c r="U34" s="87"/>
      <c r="V34" s="87"/>
      <c r="W34" s="87"/>
    </row>
    <row r="35" spans="1:23" ht="12.75" customHeight="1">
      <c r="A35" s="87"/>
      <c r="B35" s="269" t="s">
        <v>298</v>
      </c>
      <c r="C35" s="269">
        <v>1190000</v>
      </c>
      <c r="D35" s="87"/>
      <c r="E35" s="87"/>
      <c r="F35" s="87"/>
      <c r="G35" s="87"/>
      <c r="H35" s="87"/>
      <c r="I35" s="87"/>
      <c r="J35" s="87"/>
      <c r="K35" s="87"/>
      <c r="L35" s="87"/>
      <c r="M35" s="87"/>
      <c r="N35" s="87"/>
      <c r="O35" s="87"/>
      <c r="P35" s="87"/>
      <c r="Q35" s="87"/>
      <c r="R35" s="87"/>
      <c r="S35" s="87"/>
      <c r="T35" s="87"/>
      <c r="U35" s="87"/>
      <c r="V35" s="87"/>
      <c r="W35" s="87"/>
    </row>
    <row r="36" spans="1:23" ht="12.75" customHeight="1">
      <c r="A36" s="87"/>
      <c r="B36" s="270"/>
      <c r="C36" s="87"/>
      <c r="D36" s="87"/>
      <c r="E36" s="87"/>
      <c r="F36" s="87"/>
      <c r="G36" s="87"/>
      <c r="H36" s="87"/>
      <c r="I36" s="87"/>
      <c r="J36" s="87"/>
      <c r="K36" s="87"/>
      <c r="L36" s="87"/>
      <c r="M36" s="87"/>
      <c r="N36" s="87"/>
      <c r="O36" s="87"/>
      <c r="P36" s="87"/>
      <c r="Q36" s="87"/>
      <c r="R36" s="87"/>
      <c r="S36" s="87"/>
      <c r="T36" s="87"/>
      <c r="U36" s="87"/>
      <c r="V36" s="87"/>
      <c r="W36" s="87"/>
    </row>
    <row r="37" spans="1:23" ht="12.75" customHeight="1">
      <c r="A37" s="87"/>
      <c r="B37" s="397" t="s">
        <v>299</v>
      </c>
      <c r="C37" s="304"/>
      <c r="D37" s="87"/>
      <c r="E37" s="87"/>
      <c r="F37" s="87"/>
      <c r="G37" s="87"/>
      <c r="H37" s="87"/>
      <c r="I37" s="87"/>
      <c r="J37" s="87"/>
      <c r="K37" s="87"/>
      <c r="L37" s="87"/>
      <c r="M37" s="87"/>
      <c r="N37" s="87"/>
      <c r="O37" s="87"/>
      <c r="P37" s="87"/>
      <c r="Q37" s="87"/>
      <c r="R37" s="87"/>
      <c r="S37" s="87"/>
      <c r="T37" s="87"/>
      <c r="U37" s="87"/>
      <c r="V37" s="87"/>
      <c r="W37" s="87"/>
    </row>
    <row r="38" spans="1:23" ht="12.75" customHeight="1">
      <c r="A38" s="87"/>
      <c r="B38" s="269" t="s">
        <v>300</v>
      </c>
      <c r="C38" s="269">
        <v>1500000</v>
      </c>
      <c r="D38" s="87"/>
      <c r="E38" s="87"/>
      <c r="F38" s="87"/>
      <c r="G38" s="87"/>
      <c r="H38" s="87"/>
      <c r="I38" s="87"/>
      <c r="J38" s="87"/>
      <c r="K38" s="87"/>
      <c r="L38" s="87"/>
      <c r="M38" s="87"/>
      <c r="N38" s="87"/>
      <c r="O38" s="87"/>
      <c r="P38" s="87"/>
      <c r="Q38" s="87"/>
      <c r="R38" s="87"/>
      <c r="S38" s="87"/>
      <c r="T38" s="87"/>
      <c r="U38" s="87"/>
      <c r="V38" s="87"/>
      <c r="W38" s="87"/>
    </row>
    <row r="39" spans="1:23" ht="12.75" customHeight="1">
      <c r="A39" s="87"/>
      <c r="B39" s="87"/>
      <c r="C39" s="87"/>
      <c r="D39" s="87"/>
      <c r="E39" s="87"/>
      <c r="F39" s="87"/>
      <c r="G39" s="87"/>
      <c r="H39" s="87"/>
      <c r="I39" s="87"/>
      <c r="J39" s="87"/>
      <c r="K39" s="87"/>
      <c r="L39" s="87"/>
      <c r="M39" s="87"/>
      <c r="N39" s="87"/>
      <c r="O39" s="87"/>
      <c r="P39" s="87"/>
      <c r="Q39" s="87"/>
      <c r="R39" s="87"/>
      <c r="S39" s="87"/>
      <c r="T39" s="87"/>
      <c r="U39" s="87"/>
      <c r="V39" s="87"/>
      <c r="W39" s="87"/>
    </row>
    <row r="40" spans="1:23" ht="12.75" customHeight="1">
      <c r="A40" s="87"/>
      <c r="B40" s="397" t="s">
        <v>301</v>
      </c>
      <c r="C40" s="304"/>
      <c r="D40" s="87"/>
      <c r="E40" s="87"/>
      <c r="F40" s="87"/>
      <c r="G40" s="87"/>
      <c r="H40" s="87"/>
      <c r="I40" s="87"/>
      <c r="J40" s="87"/>
      <c r="K40" s="87"/>
      <c r="L40" s="87"/>
      <c r="M40" s="87"/>
      <c r="N40" s="87"/>
      <c r="O40" s="87"/>
      <c r="P40" s="87"/>
      <c r="Q40" s="87"/>
      <c r="R40" s="87"/>
      <c r="S40" s="87"/>
      <c r="T40" s="87"/>
      <c r="U40" s="87"/>
      <c r="V40" s="87"/>
      <c r="W40" s="87"/>
    </row>
    <row r="41" spans="1:23" ht="12.75" customHeight="1">
      <c r="A41" s="87"/>
      <c r="B41" s="108" t="s">
        <v>302</v>
      </c>
      <c r="C41" s="269">
        <v>30000</v>
      </c>
      <c r="D41" s="87"/>
      <c r="E41" s="87"/>
      <c r="F41" s="87"/>
      <c r="G41" s="87"/>
      <c r="H41" s="87"/>
      <c r="I41" s="87"/>
      <c r="J41" s="87"/>
      <c r="K41" s="87"/>
      <c r="L41" s="87"/>
      <c r="M41" s="87"/>
      <c r="N41" s="87"/>
      <c r="O41" s="87"/>
      <c r="P41" s="87"/>
      <c r="Q41" s="87"/>
      <c r="R41" s="87"/>
      <c r="S41" s="87"/>
      <c r="T41" s="87"/>
      <c r="U41" s="87"/>
      <c r="V41" s="87"/>
      <c r="W41" s="87"/>
    </row>
    <row r="42" spans="1:23" ht="12.75" customHeight="1">
      <c r="A42" s="87"/>
      <c r="B42" s="271" t="s">
        <v>303</v>
      </c>
      <c r="C42" s="272">
        <v>160000</v>
      </c>
      <c r="D42" s="87"/>
      <c r="E42" s="272"/>
      <c r="F42" s="87"/>
      <c r="G42" s="87"/>
      <c r="H42" s="87"/>
      <c r="I42" s="87"/>
      <c r="J42" s="87"/>
      <c r="K42" s="87"/>
      <c r="L42" s="87"/>
      <c r="M42" s="87"/>
      <c r="N42" s="87"/>
      <c r="O42" s="87"/>
      <c r="P42" s="87"/>
      <c r="Q42" s="87"/>
      <c r="R42" s="87"/>
      <c r="S42" s="87"/>
      <c r="T42" s="87"/>
      <c r="U42" s="87"/>
      <c r="V42" s="87"/>
      <c r="W42" s="87"/>
    </row>
    <row r="43" spans="1:23" ht="12.75" customHeight="1">
      <c r="A43" s="87"/>
      <c r="B43" s="271" t="s">
        <v>304</v>
      </c>
      <c r="C43" s="272">
        <v>60000</v>
      </c>
      <c r="D43" s="87"/>
      <c r="E43" s="87"/>
      <c r="F43" s="87"/>
      <c r="G43" s="87"/>
      <c r="H43" s="87"/>
      <c r="I43" s="87"/>
      <c r="J43" s="87"/>
      <c r="K43" s="87"/>
      <c r="L43" s="87"/>
      <c r="M43" s="87"/>
      <c r="N43" s="87"/>
      <c r="O43" s="87"/>
      <c r="P43" s="87"/>
      <c r="Q43" s="87"/>
      <c r="R43" s="87"/>
      <c r="S43" s="87"/>
      <c r="T43" s="87"/>
      <c r="U43" s="87"/>
      <c r="V43" s="87"/>
      <c r="W43" s="87"/>
    </row>
    <row r="44" spans="1:23" ht="12.75" customHeight="1">
      <c r="A44" s="87"/>
      <c r="B44" s="87"/>
      <c r="C44" s="87"/>
      <c r="D44" s="87"/>
      <c r="E44" s="87"/>
      <c r="F44" s="87"/>
      <c r="G44" s="87"/>
      <c r="H44" s="87"/>
      <c r="I44" s="87"/>
      <c r="J44" s="87"/>
      <c r="K44" s="87"/>
      <c r="L44" s="87"/>
      <c r="M44" s="87"/>
      <c r="N44" s="87"/>
      <c r="O44" s="87"/>
      <c r="P44" s="87"/>
      <c r="Q44" s="87"/>
      <c r="R44" s="87"/>
      <c r="S44" s="87"/>
      <c r="T44" s="87"/>
      <c r="U44" s="87"/>
      <c r="V44" s="87"/>
      <c r="W44" s="87"/>
    </row>
    <row r="45" spans="1:23" ht="12.75" customHeight="1">
      <c r="A45" s="87"/>
      <c r="B45" s="397" t="s">
        <v>305</v>
      </c>
      <c r="C45" s="304"/>
      <c r="D45" s="87"/>
      <c r="E45" s="87"/>
      <c r="F45" s="87"/>
      <c r="G45" s="87"/>
      <c r="H45" s="87"/>
      <c r="I45" s="87"/>
      <c r="J45" s="87"/>
      <c r="K45" s="87"/>
      <c r="L45" s="87"/>
      <c r="M45" s="87"/>
      <c r="N45" s="87"/>
      <c r="O45" s="87"/>
      <c r="P45" s="87"/>
      <c r="Q45" s="87"/>
      <c r="R45" s="87"/>
      <c r="S45" s="87"/>
      <c r="T45" s="87"/>
      <c r="U45" s="87"/>
      <c r="V45" s="87"/>
      <c r="W45" s="87"/>
    </row>
    <row r="46" spans="1:23" ht="12.75" customHeight="1">
      <c r="A46" s="87"/>
      <c r="B46" s="108" t="s">
        <v>306</v>
      </c>
      <c r="C46" s="273">
        <v>1000000</v>
      </c>
      <c r="D46" s="87"/>
      <c r="E46" s="87"/>
      <c r="F46" s="87"/>
      <c r="G46" s="87"/>
      <c r="H46" s="87"/>
      <c r="I46" s="87"/>
      <c r="J46" s="87"/>
      <c r="K46" s="87"/>
      <c r="L46" s="87"/>
      <c r="M46" s="87"/>
      <c r="N46" s="87"/>
      <c r="O46" s="87"/>
      <c r="P46" s="87"/>
      <c r="Q46" s="87"/>
      <c r="R46" s="87"/>
      <c r="S46" s="87"/>
      <c r="T46" s="87"/>
      <c r="U46" s="87"/>
      <c r="V46" s="87"/>
      <c r="W46" s="87"/>
    </row>
    <row r="47" spans="1:23" ht="12.75" customHeight="1">
      <c r="A47" s="87"/>
      <c r="B47" s="108" t="s">
        <v>307</v>
      </c>
      <c r="C47" s="273">
        <v>450000</v>
      </c>
      <c r="D47" s="87"/>
      <c r="E47" s="87"/>
      <c r="F47" s="87"/>
      <c r="G47" s="87"/>
      <c r="H47" s="87"/>
      <c r="I47" s="87"/>
      <c r="J47" s="87"/>
      <c r="K47" s="87"/>
      <c r="L47" s="87"/>
      <c r="M47" s="87"/>
      <c r="N47" s="87"/>
      <c r="O47" s="87"/>
      <c r="P47" s="87"/>
      <c r="Q47" s="87"/>
      <c r="R47" s="87"/>
      <c r="S47" s="87"/>
      <c r="T47" s="87"/>
      <c r="U47" s="87"/>
      <c r="V47" s="87"/>
      <c r="W47" s="87"/>
    </row>
    <row r="48" spans="1:23" ht="12.75" customHeight="1">
      <c r="A48" s="87"/>
      <c r="B48" s="108" t="s">
        <v>308</v>
      </c>
      <c r="C48" s="273">
        <v>36000</v>
      </c>
      <c r="D48" s="87"/>
      <c r="E48" s="87"/>
      <c r="F48" s="87"/>
      <c r="G48" s="87"/>
      <c r="H48" s="87"/>
      <c r="I48" s="87"/>
      <c r="J48" s="87"/>
      <c r="K48" s="87"/>
      <c r="L48" s="87"/>
      <c r="M48" s="87"/>
      <c r="N48" s="87"/>
      <c r="O48" s="87"/>
      <c r="P48" s="87"/>
      <c r="Q48" s="87"/>
      <c r="R48" s="87"/>
      <c r="S48" s="87"/>
      <c r="T48" s="87"/>
      <c r="U48" s="87"/>
      <c r="V48" s="87"/>
      <c r="W48" s="87"/>
    </row>
    <row r="49" spans="1:23" ht="12.75" customHeight="1">
      <c r="A49" s="87"/>
      <c r="B49" s="108" t="s">
        <v>309</v>
      </c>
      <c r="C49" s="273">
        <v>25000</v>
      </c>
      <c r="D49" s="87"/>
      <c r="E49" s="87"/>
      <c r="F49" s="87"/>
      <c r="G49" s="87"/>
      <c r="H49" s="87"/>
      <c r="I49" s="87"/>
      <c r="J49" s="87"/>
      <c r="K49" s="87"/>
      <c r="L49" s="87"/>
      <c r="M49" s="87"/>
      <c r="N49" s="87"/>
      <c r="O49" s="87"/>
      <c r="P49" s="87"/>
      <c r="Q49" s="87"/>
      <c r="R49" s="87"/>
      <c r="S49" s="87"/>
      <c r="T49" s="87"/>
      <c r="U49" s="87"/>
      <c r="V49" s="87"/>
      <c r="W49" s="87"/>
    </row>
    <row r="50" spans="1:23" ht="12.75" customHeight="1">
      <c r="A50" s="87"/>
      <c r="B50" s="87"/>
      <c r="C50" s="87"/>
      <c r="D50" s="87"/>
      <c r="E50" s="87"/>
      <c r="F50" s="87"/>
      <c r="G50" s="87"/>
      <c r="H50" s="87"/>
      <c r="I50" s="87"/>
      <c r="J50" s="87"/>
      <c r="K50" s="87"/>
      <c r="L50" s="87"/>
      <c r="M50" s="87"/>
      <c r="N50" s="87"/>
      <c r="O50" s="87"/>
      <c r="P50" s="87"/>
      <c r="Q50" s="87"/>
      <c r="R50" s="87"/>
      <c r="S50" s="87"/>
      <c r="T50" s="87"/>
      <c r="U50" s="87"/>
      <c r="V50" s="87"/>
      <c r="W50" s="87"/>
    </row>
    <row r="51" spans="1:23" ht="12.75" customHeight="1">
      <c r="A51" s="87"/>
      <c r="B51" s="397" t="s">
        <v>310</v>
      </c>
      <c r="C51" s="304"/>
      <c r="D51" s="87"/>
      <c r="E51" s="87"/>
      <c r="F51" s="87"/>
      <c r="G51" s="87"/>
      <c r="H51" s="87"/>
      <c r="I51" s="87"/>
      <c r="J51" s="87"/>
      <c r="K51" s="87"/>
      <c r="L51" s="87"/>
      <c r="M51" s="87"/>
      <c r="N51" s="87"/>
      <c r="O51" s="87"/>
      <c r="P51" s="87"/>
      <c r="Q51" s="87"/>
      <c r="R51" s="87"/>
      <c r="S51" s="87"/>
      <c r="T51" s="87"/>
      <c r="U51" s="87"/>
      <c r="V51" s="87"/>
      <c r="W51" s="87"/>
    </row>
    <row r="52" spans="1:23" ht="12.75" customHeight="1">
      <c r="A52" s="87"/>
      <c r="B52" s="274" t="s">
        <v>311</v>
      </c>
      <c r="C52" s="273">
        <v>40000</v>
      </c>
      <c r="D52" s="87"/>
      <c r="E52" s="87"/>
      <c r="F52" s="87"/>
      <c r="G52" s="87"/>
      <c r="H52" s="87"/>
      <c r="I52" s="87"/>
      <c r="J52" s="87"/>
      <c r="K52" s="87"/>
      <c r="L52" s="87"/>
      <c r="M52" s="87"/>
      <c r="N52" s="87"/>
      <c r="O52" s="87"/>
      <c r="P52" s="87"/>
      <c r="Q52" s="87"/>
      <c r="R52" s="87"/>
      <c r="S52" s="87"/>
      <c r="T52" s="87"/>
      <c r="U52" s="87"/>
      <c r="V52" s="87"/>
      <c r="W52" s="87"/>
    </row>
    <row r="53" spans="1:23" ht="12.75" customHeight="1">
      <c r="A53" s="87"/>
      <c r="B53" s="274" t="s">
        <v>312</v>
      </c>
      <c r="C53" s="273">
        <v>25000</v>
      </c>
      <c r="D53" s="87"/>
      <c r="E53" s="87"/>
      <c r="F53" s="87"/>
      <c r="G53" s="87"/>
      <c r="H53" s="87"/>
      <c r="I53" s="87"/>
      <c r="J53" s="87"/>
      <c r="K53" s="87"/>
      <c r="L53" s="87"/>
      <c r="M53" s="87"/>
      <c r="N53" s="87"/>
      <c r="O53" s="87"/>
      <c r="P53" s="87"/>
      <c r="Q53" s="87"/>
      <c r="R53" s="87"/>
      <c r="S53" s="87"/>
      <c r="T53" s="87"/>
      <c r="U53" s="87"/>
      <c r="V53" s="87"/>
      <c r="W53" s="87"/>
    </row>
    <row r="54" spans="1:23" ht="12.75" customHeight="1">
      <c r="A54" s="87"/>
      <c r="B54" s="274" t="s">
        <v>313</v>
      </c>
      <c r="C54" s="273">
        <v>18000</v>
      </c>
      <c r="D54" s="87"/>
      <c r="E54" s="87"/>
      <c r="F54" s="87"/>
      <c r="G54" s="87"/>
      <c r="H54" s="87"/>
      <c r="I54" s="87"/>
      <c r="J54" s="87"/>
      <c r="K54" s="87"/>
      <c r="L54" s="87"/>
      <c r="M54" s="87"/>
      <c r="N54" s="87"/>
      <c r="O54" s="87"/>
      <c r="P54" s="87"/>
      <c r="Q54" s="87"/>
      <c r="R54" s="87"/>
      <c r="S54" s="87"/>
      <c r="T54" s="87"/>
      <c r="U54" s="87"/>
      <c r="V54" s="87"/>
      <c r="W54" s="87"/>
    </row>
    <row r="55" spans="1:23" ht="12.75" customHeight="1">
      <c r="A55" s="87"/>
      <c r="B55" s="108" t="s">
        <v>314</v>
      </c>
      <c r="C55" s="273">
        <v>15000</v>
      </c>
      <c r="D55" s="87"/>
      <c r="E55" s="87"/>
      <c r="F55" s="87"/>
      <c r="G55" s="87"/>
      <c r="H55" s="87"/>
      <c r="I55" s="87"/>
      <c r="J55" s="87"/>
      <c r="K55" s="87"/>
      <c r="L55" s="87"/>
      <c r="M55" s="87"/>
      <c r="N55" s="87"/>
      <c r="O55" s="87"/>
      <c r="P55" s="87"/>
      <c r="Q55" s="87"/>
      <c r="R55" s="87"/>
      <c r="S55" s="87"/>
      <c r="T55" s="87"/>
      <c r="U55" s="87"/>
      <c r="V55" s="87"/>
      <c r="W55" s="87"/>
    </row>
    <row r="56" spans="1:23" ht="12.75" customHeight="1">
      <c r="A56" s="87"/>
      <c r="B56" s="274" t="s">
        <v>315</v>
      </c>
      <c r="C56" s="273">
        <v>150000</v>
      </c>
      <c r="D56" s="87"/>
      <c r="E56" s="87"/>
      <c r="F56" s="87"/>
      <c r="G56" s="87"/>
      <c r="H56" s="87"/>
      <c r="I56" s="87"/>
      <c r="J56" s="87"/>
      <c r="K56" s="87"/>
      <c r="L56" s="87"/>
      <c r="M56" s="87"/>
      <c r="N56" s="87"/>
      <c r="O56" s="87"/>
      <c r="P56" s="87"/>
      <c r="Q56" s="87"/>
      <c r="R56" s="87"/>
      <c r="S56" s="87"/>
      <c r="T56" s="87"/>
      <c r="U56" s="87"/>
      <c r="V56" s="87"/>
      <c r="W56" s="87"/>
    </row>
    <row r="57" spans="1:23" ht="12.75" customHeight="1">
      <c r="A57" s="87"/>
      <c r="B57" s="87"/>
      <c r="C57" s="87"/>
      <c r="D57" s="87"/>
      <c r="E57" s="87"/>
      <c r="F57" s="87"/>
      <c r="G57" s="87"/>
      <c r="H57" s="87"/>
      <c r="I57" s="87"/>
      <c r="J57" s="87"/>
      <c r="K57" s="87"/>
      <c r="L57" s="87"/>
      <c r="M57" s="87"/>
      <c r="N57" s="87"/>
      <c r="O57" s="87"/>
      <c r="P57" s="87"/>
      <c r="Q57" s="87"/>
      <c r="R57" s="87"/>
      <c r="S57" s="87"/>
      <c r="T57" s="87"/>
      <c r="U57" s="87"/>
      <c r="V57" s="87"/>
      <c r="W57" s="87"/>
    </row>
    <row r="58" spans="1:23" ht="12.75" customHeight="1">
      <c r="A58" s="87"/>
      <c r="B58" s="87"/>
      <c r="C58" s="87"/>
      <c r="D58" s="87"/>
      <c r="E58" s="87"/>
      <c r="F58" s="87"/>
      <c r="G58" s="87"/>
      <c r="H58" s="87"/>
      <c r="I58" s="87"/>
      <c r="J58" s="87"/>
      <c r="K58" s="87"/>
      <c r="L58" s="87"/>
      <c r="M58" s="87"/>
      <c r="N58" s="87"/>
      <c r="O58" s="87"/>
      <c r="P58" s="87"/>
      <c r="Q58" s="87"/>
      <c r="R58" s="87"/>
      <c r="S58" s="87"/>
      <c r="T58" s="87"/>
      <c r="U58" s="87"/>
      <c r="V58" s="87"/>
      <c r="W58" s="87"/>
    </row>
    <row r="59" spans="1:23" ht="12.75" customHeight="1">
      <c r="A59" s="87"/>
      <c r="B59" s="87"/>
      <c r="C59" s="87"/>
      <c r="D59" s="87"/>
      <c r="E59" s="87"/>
      <c r="F59" s="87"/>
      <c r="G59" s="87"/>
      <c r="H59" s="87"/>
      <c r="I59" s="87"/>
      <c r="J59" s="87"/>
      <c r="K59" s="87"/>
      <c r="L59" s="87"/>
      <c r="M59" s="87"/>
      <c r="N59" s="87"/>
      <c r="O59" s="87"/>
      <c r="P59" s="87"/>
      <c r="Q59" s="87"/>
      <c r="R59" s="87"/>
      <c r="S59" s="87"/>
      <c r="T59" s="87"/>
      <c r="U59" s="87"/>
      <c r="V59" s="87"/>
      <c r="W59" s="87"/>
    </row>
    <row r="60" spans="1:23" ht="12.75" customHeight="1">
      <c r="A60" s="87"/>
      <c r="B60" s="87"/>
      <c r="C60" s="87"/>
      <c r="D60" s="87"/>
      <c r="E60" s="87"/>
      <c r="F60" s="87"/>
      <c r="G60" s="87"/>
      <c r="H60" s="87"/>
      <c r="I60" s="87"/>
      <c r="J60" s="87"/>
      <c r="K60" s="87"/>
      <c r="L60" s="87"/>
      <c r="M60" s="87"/>
      <c r="N60" s="87"/>
      <c r="O60" s="87"/>
      <c r="P60" s="87"/>
      <c r="Q60" s="87"/>
      <c r="R60" s="87"/>
      <c r="S60" s="87"/>
      <c r="T60" s="87"/>
      <c r="U60" s="87"/>
      <c r="V60" s="87"/>
      <c r="W60" s="87"/>
    </row>
    <row r="61" spans="1:23" ht="12.75" customHeight="1">
      <c r="A61" s="87"/>
      <c r="B61" s="87"/>
      <c r="C61" s="87"/>
      <c r="D61" s="87"/>
      <c r="E61" s="87"/>
      <c r="F61" s="87"/>
      <c r="G61" s="87"/>
      <c r="H61" s="87"/>
      <c r="I61" s="87"/>
      <c r="J61" s="87"/>
      <c r="K61" s="87"/>
      <c r="L61" s="87"/>
      <c r="M61" s="87"/>
      <c r="N61" s="87"/>
      <c r="O61" s="87"/>
      <c r="P61" s="87"/>
      <c r="Q61" s="87"/>
      <c r="R61" s="87"/>
      <c r="S61" s="87"/>
      <c r="T61" s="87"/>
      <c r="U61" s="87"/>
      <c r="V61" s="87"/>
      <c r="W61" s="87"/>
    </row>
    <row r="62" spans="1:23" ht="12.75" customHeight="1">
      <c r="A62" s="87"/>
      <c r="B62" s="87"/>
      <c r="C62" s="87"/>
      <c r="D62" s="87"/>
      <c r="E62" s="87"/>
      <c r="F62" s="87"/>
      <c r="G62" s="87"/>
      <c r="H62" s="87"/>
      <c r="I62" s="87"/>
      <c r="J62" s="87"/>
      <c r="K62" s="87"/>
      <c r="L62" s="87"/>
      <c r="M62" s="87"/>
      <c r="N62" s="87"/>
      <c r="O62" s="87"/>
      <c r="P62" s="87"/>
      <c r="Q62" s="87"/>
      <c r="R62" s="87"/>
      <c r="S62" s="87"/>
      <c r="T62" s="87"/>
      <c r="U62" s="87"/>
      <c r="V62" s="87"/>
      <c r="W62" s="87"/>
    </row>
    <row r="63" spans="1:23" ht="12.75" customHeight="1">
      <c r="A63" s="87"/>
      <c r="B63" s="87"/>
      <c r="C63" s="87"/>
      <c r="D63" s="87"/>
      <c r="E63" s="87"/>
      <c r="F63" s="87"/>
      <c r="G63" s="87"/>
      <c r="H63" s="87"/>
      <c r="I63" s="87"/>
      <c r="J63" s="87"/>
      <c r="K63" s="87"/>
      <c r="L63" s="87"/>
      <c r="M63" s="87"/>
      <c r="N63" s="87"/>
      <c r="O63" s="87"/>
      <c r="P63" s="87"/>
      <c r="Q63" s="87"/>
      <c r="R63" s="87"/>
      <c r="S63" s="87"/>
      <c r="T63" s="87"/>
      <c r="U63" s="87"/>
      <c r="V63" s="87"/>
      <c r="W63" s="87"/>
    </row>
    <row r="64" spans="1:23" ht="12.75" customHeight="1">
      <c r="A64" s="87"/>
      <c r="B64" s="87"/>
      <c r="C64" s="87"/>
      <c r="D64" s="87"/>
      <c r="E64" s="87"/>
      <c r="F64" s="87"/>
      <c r="G64" s="87"/>
      <c r="H64" s="87"/>
      <c r="I64" s="87"/>
      <c r="J64" s="87"/>
      <c r="K64" s="87"/>
      <c r="L64" s="87"/>
      <c r="M64" s="87"/>
      <c r="N64" s="87"/>
      <c r="O64" s="87"/>
      <c r="P64" s="87"/>
      <c r="Q64" s="87"/>
      <c r="R64" s="87"/>
      <c r="S64" s="87"/>
      <c r="T64" s="87"/>
      <c r="U64" s="87"/>
      <c r="V64" s="87"/>
      <c r="W64" s="87"/>
    </row>
    <row r="65" spans="1:23" ht="12.75" customHeight="1">
      <c r="A65" s="87"/>
      <c r="B65" s="87"/>
      <c r="C65" s="87"/>
      <c r="D65" s="87"/>
      <c r="E65" s="87"/>
      <c r="F65" s="87"/>
      <c r="G65" s="87"/>
      <c r="H65" s="87"/>
      <c r="I65" s="87"/>
      <c r="J65" s="87"/>
      <c r="K65" s="87"/>
      <c r="L65" s="87"/>
      <c r="M65" s="87"/>
      <c r="N65" s="87"/>
      <c r="O65" s="87"/>
      <c r="P65" s="87"/>
      <c r="Q65" s="87"/>
      <c r="R65" s="87"/>
      <c r="S65" s="87"/>
      <c r="T65" s="87"/>
      <c r="U65" s="87"/>
      <c r="V65" s="87"/>
      <c r="W65" s="87"/>
    </row>
    <row r="66" spans="1:23" ht="12.75" customHeight="1">
      <c r="A66" s="87"/>
      <c r="B66" s="87"/>
      <c r="C66" s="87"/>
      <c r="D66" s="87"/>
      <c r="E66" s="87"/>
      <c r="F66" s="87"/>
      <c r="G66" s="87"/>
      <c r="H66" s="87"/>
      <c r="I66" s="87"/>
      <c r="J66" s="87"/>
      <c r="K66" s="87"/>
      <c r="L66" s="87"/>
      <c r="M66" s="87"/>
      <c r="N66" s="87"/>
      <c r="O66" s="87"/>
      <c r="P66" s="87"/>
      <c r="Q66" s="87"/>
      <c r="R66" s="87"/>
      <c r="S66" s="87"/>
      <c r="T66" s="87"/>
      <c r="U66" s="87"/>
      <c r="V66" s="87"/>
      <c r="W66" s="87"/>
    </row>
    <row r="67" spans="1:23" ht="12.75" customHeight="1">
      <c r="A67" s="87"/>
      <c r="B67" s="87"/>
      <c r="C67" s="87"/>
      <c r="D67" s="87"/>
      <c r="E67" s="87"/>
      <c r="F67" s="87"/>
      <c r="G67" s="87"/>
      <c r="H67" s="87"/>
      <c r="I67" s="87"/>
      <c r="J67" s="87"/>
      <c r="K67" s="87"/>
      <c r="L67" s="87"/>
      <c r="M67" s="87"/>
      <c r="N67" s="87"/>
      <c r="O67" s="87"/>
      <c r="P67" s="87"/>
      <c r="Q67" s="87"/>
      <c r="R67" s="87"/>
      <c r="S67" s="87"/>
      <c r="T67" s="87"/>
      <c r="U67" s="87"/>
      <c r="V67" s="87"/>
      <c r="W67" s="87"/>
    </row>
    <row r="68" spans="1:23" ht="12.75" customHeight="1">
      <c r="A68" s="87"/>
      <c r="B68" s="87"/>
      <c r="C68" s="87"/>
      <c r="D68" s="87"/>
      <c r="E68" s="87"/>
      <c r="F68" s="87"/>
      <c r="G68" s="87"/>
      <c r="H68" s="87"/>
      <c r="I68" s="87"/>
      <c r="J68" s="87"/>
      <c r="K68" s="87"/>
      <c r="L68" s="87"/>
      <c r="M68" s="87"/>
      <c r="N68" s="87"/>
      <c r="O68" s="87"/>
      <c r="P68" s="87"/>
      <c r="Q68" s="87"/>
      <c r="R68" s="87"/>
      <c r="S68" s="87"/>
      <c r="T68" s="87"/>
      <c r="U68" s="87"/>
      <c r="V68" s="87"/>
      <c r="W68" s="87"/>
    </row>
    <row r="69" spans="1:23" ht="12.75" customHeight="1">
      <c r="A69" s="87"/>
      <c r="B69" s="87"/>
      <c r="C69" s="87"/>
      <c r="D69" s="87"/>
      <c r="E69" s="87"/>
      <c r="F69" s="87"/>
      <c r="G69" s="87"/>
      <c r="H69" s="87"/>
      <c r="I69" s="87"/>
      <c r="J69" s="87"/>
      <c r="K69" s="87"/>
      <c r="L69" s="87"/>
      <c r="M69" s="87"/>
      <c r="N69" s="87"/>
      <c r="O69" s="87"/>
      <c r="P69" s="87"/>
      <c r="Q69" s="87"/>
      <c r="R69" s="87"/>
      <c r="S69" s="87"/>
      <c r="T69" s="87"/>
      <c r="U69" s="87"/>
      <c r="V69" s="87"/>
      <c r="W69" s="87"/>
    </row>
    <row r="70" spans="1:23" ht="12.75" customHeight="1">
      <c r="A70" s="87"/>
      <c r="B70" s="87"/>
      <c r="C70" s="87"/>
      <c r="D70" s="87"/>
      <c r="E70" s="87"/>
      <c r="F70" s="87"/>
      <c r="G70" s="87"/>
      <c r="H70" s="87"/>
      <c r="I70" s="87"/>
      <c r="J70" s="87"/>
      <c r="K70" s="87"/>
      <c r="L70" s="87"/>
      <c r="M70" s="87"/>
      <c r="N70" s="87"/>
      <c r="O70" s="87"/>
      <c r="P70" s="87"/>
      <c r="Q70" s="87"/>
      <c r="R70" s="87"/>
      <c r="S70" s="87"/>
      <c r="T70" s="87"/>
      <c r="U70" s="87"/>
      <c r="V70" s="87"/>
      <c r="W70" s="87"/>
    </row>
    <row r="71" spans="1:23" ht="12.75" customHeight="1">
      <c r="A71" s="87"/>
      <c r="B71" s="87"/>
      <c r="C71" s="87"/>
      <c r="D71" s="87"/>
      <c r="E71" s="87"/>
      <c r="F71" s="87"/>
      <c r="G71" s="87"/>
      <c r="H71" s="87"/>
      <c r="I71" s="87"/>
      <c r="J71" s="87"/>
      <c r="K71" s="87"/>
      <c r="L71" s="87"/>
      <c r="M71" s="87"/>
      <c r="N71" s="87"/>
      <c r="O71" s="87"/>
      <c r="P71" s="87"/>
      <c r="Q71" s="87"/>
      <c r="R71" s="87"/>
      <c r="S71" s="87"/>
      <c r="T71" s="87"/>
      <c r="U71" s="87"/>
      <c r="V71" s="87"/>
      <c r="W71" s="87"/>
    </row>
    <row r="72" spans="1:23" ht="12.75" customHeight="1">
      <c r="A72" s="87"/>
      <c r="B72" s="87"/>
      <c r="C72" s="87"/>
      <c r="D72" s="87"/>
      <c r="E72" s="87"/>
      <c r="F72" s="87"/>
      <c r="G72" s="87"/>
      <c r="H72" s="87"/>
      <c r="I72" s="87"/>
      <c r="J72" s="87"/>
      <c r="K72" s="87"/>
      <c r="L72" s="87"/>
      <c r="M72" s="87"/>
      <c r="N72" s="87"/>
      <c r="O72" s="87"/>
      <c r="P72" s="87"/>
      <c r="Q72" s="87"/>
      <c r="R72" s="87"/>
      <c r="S72" s="87"/>
      <c r="T72" s="87"/>
      <c r="U72" s="87"/>
      <c r="V72" s="87"/>
      <c r="W72" s="87"/>
    </row>
    <row r="73" spans="1:23" ht="12.75" customHeight="1">
      <c r="A73" s="87"/>
      <c r="B73" s="87"/>
      <c r="C73" s="87"/>
      <c r="D73" s="87"/>
      <c r="E73" s="87"/>
      <c r="F73" s="87"/>
      <c r="G73" s="87"/>
      <c r="H73" s="87"/>
      <c r="I73" s="87"/>
      <c r="J73" s="87"/>
      <c r="K73" s="87"/>
      <c r="L73" s="87"/>
      <c r="M73" s="87"/>
      <c r="N73" s="87"/>
      <c r="O73" s="87"/>
      <c r="P73" s="87"/>
      <c r="Q73" s="87"/>
      <c r="R73" s="87"/>
      <c r="S73" s="87"/>
      <c r="T73" s="87"/>
      <c r="U73" s="87"/>
      <c r="V73" s="87"/>
      <c r="W73" s="87"/>
    </row>
    <row r="74" spans="1:23" ht="12.75" customHeight="1">
      <c r="A74" s="87"/>
      <c r="B74" s="87"/>
      <c r="C74" s="87"/>
      <c r="D74" s="87"/>
      <c r="E74" s="87"/>
      <c r="F74" s="87"/>
      <c r="G74" s="87"/>
      <c r="H74" s="87"/>
      <c r="I74" s="87"/>
      <c r="J74" s="87"/>
      <c r="K74" s="87"/>
      <c r="L74" s="87"/>
      <c r="M74" s="87"/>
      <c r="N74" s="87"/>
      <c r="O74" s="87"/>
      <c r="P74" s="87"/>
      <c r="Q74" s="87"/>
      <c r="R74" s="87"/>
      <c r="S74" s="87"/>
      <c r="T74" s="87"/>
      <c r="U74" s="87"/>
      <c r="V74" s="87"/>
      <c r="W74" s="87"/>
    </row>
    <row r="75" spans="1:23" ht="12.75" customHeight="1">
      <c r="A75" s="87"/>
      <c r="B75" s="87"/>
      <c r="C75" s="87"/>
      <c r="D75" s="87"/>
      <c r="E75" s="87"/>
      <c r="F75" s="87"/>
      <c r="G75" s="87"/>
      <c r="H75" s="87"/>
      <c r="I75" s="87"/>
      <c r="J75" s="87"/>
      <c r="K75" s="87"/>
      <c r="L75" s="87"/>
      <c r="M75" s="87"/>
      <c r="N75" s="87"/>
      <c r="O75" s="87"/>
      <c r="P75" s="87"/>
      <c r="Q75" s="87"/>
      <c r="R75" s="87"/>
      <c r="S75" s="87"/>
      <c r="T75" s="87"/>
      <c r="U75" s="87"/>
      <c r="V75" s="87"/>
      <c r="W75" s="87"/>
    </row>
    <row r="76" spans="1:23" ht="12.75" customHeight="1">
      <c r="A76" s="87"/>
      <c r="B76" s="87"/>
      <c r="C76" s="87"/>
      <c r="D76" s="87"/>
      <c r="E76" s="87"/>
      <c r="F76" s="87"/>
      <c r="G76" s="87"/>
      <c r="H76" s="87"/>
      <c r="I76" s="87"/>
      <c r="J76" s="87"/>
      <c r="K76" s="87"/>
      <c r="L76" s="87"/>
      <c r="M76" s="87"/>
      <c r="N76" s="87"/>
      <c r="O76" s="87"/>
      <c r="P76" s="87"/>
      <c r="Q76" s="87"/>
      <c r="R76" s="87"/>
      <c r="S76" s="87"/>
      <c r="T76" s="87"/>
      <c r="U76" s="87"/>
      <c r="V76" s="87"/>
      <c r="W76" s="87"/>
    </row>
    <row r="77" spans="1:23" ht="12.75" customHeight="1">
      <c r="A77" s="87"/>
      <c r="B77" s="87"/>
      <c r="C77" s="87"/>
      <c r="D77" s="87"/>
      <c r="E77" s="87"/>
      <c r="F77" s="87"/>
      <c r="G77" s="87"/>
      <c r="H77" s="87"/>
      <c r="I77" s="87"/>
      <c r="J77" s="87"/>
      <c r="K77" s="87"/>
      <c r="L77" s="87"/>
      <c r="M77" s="87"/>
      <c r="N77" s="87"/>
      <c r="O77" s="87"/>
      <c r="P77" s="87"/>
      <c r="Q77" s="87"/>
      <c r="R77" s="87"/>
      <c r="S77" s="87"/>
      <c r="T77" s="87"/>
      <c r="U77" s="87"/>
      <c r="V77" s="87"/>
      <c r="W77" s="87"/>
    </row>
    <row r="78" spans="1:23" ht="12.75" customHeight="1">
      <c r="A78" s="87"/>
      <c r="B78" s="87"/>
      <c r="C78" s="87"/>
      <c r="D78" s="87"/>
      <c r="E78" s="87"/>
      <c r="F78" s="87"/>
      <c r="G78" s="87"/>
      <c r="H78" s="87"/>
      <c r="I78" s="87"/>
      <c r="J78" s="87"/>
      <c r="K78" s="87"/>
      <c r="L78" s="87"/>
      <c r="M78" s="87"/>
      <c r="N78" s="87"/>
      <c r="O78" s="87"/>
      <c r="P78" s="87"/>
      <c r="Q78" s="87"/>
      <c r="R78" s="87"/>
      <c r="S78" s="87"/>
      <c r="T78" s="87"/>
      <c r="U78" s="87"/>
      <c r="V78" s="87"/>
      <c r="W78" s="87"/>
    </row>
    <row r="79" spans="1:23" ht="12.75" customHeight="1">
      <c r="A79" s="87"/>
      <c r="B79" s="87"/>
      <c r="C79" s="87"/>
      <c r="D79" s="87"/>
      <c r="E79" s="87"/>
      <c r="F79" s="87"/>
      <c r="G79" s="87"/>
      <c r="H79" s="87"/>
      <c r="I79" s="87"/>
      <c r="J79" s="87"/>
      <c r="K79" s="87"/>
      <c r="L79" s="87"/>
      <c r="M79" s="87"/>
      <c r="N79" s="87"/>
      <c r="O79" s="87"/>
      <c r="P79" s="87"/>
      <c r="Q79" s="87"/>
      <c r="R79" s="87"/>
      <c r="S79" s="87"/>
      <c r="T79" s="87"/>
      <c r="U79" s="87"/>
      <c r="V79" s="87"/>
      <c r="W79" s="87"/>
    </row>
    <row r="80" spans="1:23" ht="12.75" customHeight="1">
      <c r="A80" s="87"/>
      <c r="B80" s="87"/>
      <c r="C80" s="87"/>
      <c r="D80" s="87"/>
      <c r="E80" s="87"/>
      <c r="F80" s="87"/>
      <c r="G80" s="87"/>
      <c r="H80" s="87"/>
      <c r="I80" s="87"/>
      <c r="J80" s="87"/>
      <c r="K80" s="87"/>
      <c r="L80" s="87"/>
      <c r="M80" s="87"/>
      <c r="N80" s="87"/>
      <c r="O80" s="87"/>
      <c r="P80" s="87"/>
      <c r="Q80" s="87"/>
      <c r="R80" s="87"/>
      <c r="S80" s="87"/>
      <c r="T80" s="87"/>
      <c r="U80" s="87"/>
      <c r="V80" s="87"/>
      <c r="W80" s="87"/>
    </row>
    <row r="81" spans="1:23" ht="12.75" customHeight="1">
      <c r="A81" s="87"/>
      <c r="B81" s="87"/>
      <c r="C81" s="87"/>
      <c r="D81" s="87"/>
      <c r="E81" s="87"/>
      <c r="F81" s="87"/>
      <c r="G81" s="87"/>
      <c r="H81" s="87"/>
      <c r="I81" s="87"/>
      <c r="J81" s="87"/>
      <c r="K81" s="87"/>
      <c r="L81" s="87"/>
      <c r="M81" s="87"/>
      <c r="N81" s="87"/>
      <c r="O81" s="87"/>
      <c r="P81" s="87"/>
      <c r="Q81" s="87"/>
      <c r="R81" s="87"/>
      <c r="S81" s="87"/>
      <c r="T81" s="87"/>
      <c r="U81" s="87"/>
      <c r="V81" s="87"/>
      <c r="W81" s="87"/>
    </row>
    <row r="82" spans="1:23" ht="12.75" customHeight="1">
      <c r="A82" s="87"/>
      <c r="B82" s="87"/>
      <c r="C82" s="87"/>
      <c r="D82" s="87"/>
      <c r="E82" s="87"/>
      <c r="F82" s="87"/>
      <c r="G82" s="87"/>
      <c r="H82" s="87"/>
      <c r="I82" s="87"/>
      <c r="J82" s="87"/>
      <c r="K82" s="87"/>
      <c r="L82" s="87"/>
      <c r="M82" s="87"/>
      <c r="N82" s="87"/>
      <c r="O82" s="87"/>
      <c r="P82" s="87"/>
      <c r="Q82" s="87"/>
      <c r="R82" s="87"/>
      <c r="S82" s="87"/>
      <c r="T82" s="87"/>
      <c r="U82" s="87"/>
      <c r="V82" s="87"/>
      <c r="W82" s="87"/>
    </row>
    <row r="83" spans="1:23" ht="12.75" customHeight="1">
      <c r="A83" s="87"/>
      <c r="B83" s="87"/>
      <c r="C83" s="87"/>
      <c r="D83" s="87"/>
      <c r="E83" s="87"/>
      <c r="F83" s="87"/>
      <c r="G83" s="87"/>
      <c r="H83" s="87"/>
      <c r="I83" s="87"/>
      <c r="J83" s="87"/>
      <c r="K83" s="87"/>
      <c r="L83" s="87"/>
      <c r="M83" s="87"/>
      <c r="N83" s="87"/>
      <c r="O83" s="87"/>
      <c r="P83" s="87"/>
      <c r="Q83" s="87"/>
      <c r="R83" s="87"/>
      <c r="S83" s="87"/>
      <c r="T83" s="87"/>
      <c r="U83" s="87"/>
      <c r="V83" s="87"/>
      <c r="W83" s="87"/>
    </row>
    <row r="84" spans="1:23" ht="12.75" customHeight="1">
      <c r="A84" s="87"/>
      <c r="B84" s="87"/>
      <c r="C84" s="87"/>
      <c r="D84" s="87"/>
      <c r="E84" s="87"/>
      <c r="F84" s="87"/>
      <c r="G84" s="87"/>
      <c r="H84" s="87"/>
      <c r="I84" s="87"/>
      <c r="J84" s="87"/>
      <c r="K84" s="87"/>
      <c r="L84" s="87"/>
      <c r="M84" s="87"/>
      <c r="N84" s="87"/>
      <c r="O84" s="87"/>
      <c r="P84" s="87"/>
      <c r="Q84" s="87"/>
      <c r="R84" s="87"/>
      <c r="S84" s="87"/>
      <c r="T84" s="87"/>
      <c r="U84" s="87"/>
      <c r="V84" s="87"/>
      <c r="W84" s="87"/>
    </row>
    <row r="85" spans="1:23" ht="12.75" customHeight="1">
      <c r="A85" s="87"/>
      <c r="B85" s="87"/>
      <c r="C85" s="87"/>
      <c r="D85" s="87"/>
      <c r="E85" s="87"/>
      <c r="F85" s="87"/>
      <c r="G85" s="87"/>
      <c r="H85" s="87"/>
      <c r="I85" s="87"/>
      <c r="J85" s="87"/>
      <c r="K85" s="87"/>
      <c r="L85" s="87"/>
      <c r="M85" s="87"/>
      <c r="N85" s="87"/>
      <c r="O85" s="87"/>
      <c r="P85" s="87"/>
      <c r="Q85" s="87"/>
      <c r="R85" s="87"/>
      <c r="S85" s="87"/>
      <c r="T85" s="87"/>
      <c r="U85" s="87"/>
      <c r="V85" s="87"/>
      <c r="W85" s="87"/>
    </row>
    <row r="86" spans="1:23" ht="12.75" customHeight="1">
      <c r="A86" s="87"/>
      <c r="B86" s="87"/>
      <c r="C86" s="87"/>
      <c r="D86" s="87"/>
      <c r="E86" s="87"/>
      <c r="F86" s="87"/>
      <c r="G86" s="87"/>
      <c r="H86" s="87"/>
      <c r="I86" s="87"/>
      <c r="J86" s="87"/>
      <c r="K86" s="87"/>
      <c r="L86" s="87"/>
      <c r="M86" s="87"/>
      <c r="N86" s="87"/>
      <c r="O86" s="87"/>
      <c r="P86" s="87"/>
      <c r="Q86" s="87"/>
      <c r="R86" s="87"/>
      <c r="S86" s="87"/>
      <c r="T86" s="87"/>
      <c r="U86" s="87"/>
      <c r="V86" s="87"/>
      <c r="W86" s="87"/>
    </row>
    <row r="87" spans="1:23" ht="12.75" customHeight="1">
      <c r="A87" s="87"/>
      <c r="B87" s="87"/>
      <c r="C87" s="87"/>
      <c r="D87" s="87"/>
      <c r="E87" s="87"/>
      <c r="F87" s="87"/>
      <c r="G87" s="87"/>
      <c r="H87" s="87"/>
      <c r="I87" s="87"/>
      <c r="J87" s="87"/>
      <c r="K87" s="87"/>
      <c r="L87" s="87"/>
      <c r="M87" s="87"/>
      <c r="N87" s="87"/>
      <c r="O87" s="87"/>
      <c r="P87" s="87"/>
      <c r="Q87" s="87"/>
      <c r="R87" s="87"/>
      <c r="S87" s="87"/>
      <c r="T87" s="87"/>
      <c r="U87" s="87"/>
      <c r="V87" s="87"/>
      <c r="W87" s="87"/>
    </row>
    <row r="88" spans="1:23" ht="12.75" customHeight="1">
      <c r="A88" s="87"/>
      <c r="B88" s="87"/>
      <c r="C88" s="87"/>
      <c r="D88" s="87"/>
      <c r="E88" s="87"/>
      <c r="F88" s="87"/>
      <c r="G88" s="87"/>
      <c r="H88" s="87"/>
      <c r="I88" s="87"/>
      <c r="J88" s="87"/>
      <c r="K88" s="87"/>
      <c r="L88" s="87"/>
      <c r="M88" s="87"/>
      <c r="N88" s="87"/>
      <c r="O88" s="87"/>
      <c r="P88" s="87"/>
      <c r="Q88" s="87"/>
      <c r="R88" s="87"/>
      <c r="S88" s="87"/>
      <c r="T88" s="87"/>
      <c r="U88" s="87"/>
      <c r="V88" s="87"/>
      <c r="W88" s="87"/>
    </row>
    <row r="89" spans="1:23" ht="12.75" customHeight="1">
      <c r="A89" s="87"/>
      <c r="B89" s="87"/>
      <c r="C89" s="87"/>
      <c r="D89" s="87"/>
      <c r="E89" s="87"/>
      <c r="F89" s="87"/>
      <c r="G89" s="87"/>
      <c r="H89" s="87"/>
      <c r="I89" s="87"/>
      <c r="J89" s="87"/>
      <c r="K89" s="87"/>
      <c r="L89" s="87"/>
      <c r="M89" s="87"/>
      <c r="N89" s="87"/>
      <c r="O89" s="87"/>
      <c r="P89" s="87"/>
      <c r="Q89" s="87"/>
      <c r="R89" s="87"/>
      <c r="S89" s="87"/>
      <c r="T89" s="87"/>
      <c r="U89" s="87"/>
      <c r="V89" s="87"/>
      <c r="W89" s="87"/>
    </row>
    <row r="90" spans="1:23" ht="12.75" customHeight="1">
      <c r="A90" s="87"/>
      <c r="B90" s="87"/>
      <c r="C90" s="87"/>
      <c r="D90" s="87"/>
      <c r="E90" s="87"/>
      <c r="F90" s="87"/>
      <c r="G90" s="87"/>
      <c r="H90" s="87"/>
      <c r="I90" s="87"/>
      <c r="J90" s="87"/>
      <c r="K90" s="87"/>
      <c r="L90" s="87"/>
      <c r="M90" s="87"/>
      <c r="N90" s="87"/>
      <c r="O90" s="87"/>
      <c r="P90" s="87"/>
      <c r="Q90" s="87"/>
      <c r="R90" s="87"/>
      <c r="S90" s="87"/>
      <c r="T90" s="87"/>
      <c r="U90" s="87"/>
      <c r="V90" s="87"/>
      <c r="W90" s="87"/>
    </row>
    <row r="91" spans="1:23" ht="12.75" customHeight="1">
      <c r="A91" s="87"/>
      <c r="B91" s="87"/>
      <c r="C91" s="87"/>
      <c r="D91" s="87"/>
      <c r="E91" s="87"/>
      <c r="F91" s="87"/>
      <c r="G91" s="87"/>
      <c r="H91" s="87"/>
      <c r="I91" s="87"/>
      <c r="J91" s="87"/>
      <c r="K91" s="87"/>
      <c r="L91" s="87"/>
      <c r="M91" s="87"/>
      <c r="N91" s="87"/>
      <c r="O91" s="87"/>
      <c r="P91" s="87"/>
      <c r="Q91" s="87"/>
      <c r="R91" s="87"/>
      <c r="S91" s="87"/>
      <c r="T91" s="87"/>
      <c r="U91" s="87"/>
      <c r="V91" s="87"/>
      <c r="W91" s="87"/>
    </row>
    <row r="92" spans="1:23" ht="12.75" customHeight="1">
      <c r="A92" s="87"/>
      <c r="B92" s="87"/>
      <c r="C92" s="87"/>
      <c r="D92" s="87"/>
      <c r="E92" s="87"/>
      <c r="F92" s="87"/>
      <c r="G92" s="87"/>
      <c r="H92" s="87"/>
      <c r="I92" s="87"/>
      <c r="J92" s="87"/>
      <c r="K92" s="87"/>
      <c r="L92" s="87"/>
      <c r="M92" s="87"/>
      <c r="N92" s="87"/>
      <c r="O92" s="87"/>
      <c r="P92" s="87"/>
      <c r="Q92" s="87"/>
      <c r="R92" s="87"/>
      <c r="S92" s="87"/>
      <c r="T92" s="87"/>
      <c r="U92" s="87"/>
      <c r="V92" s="87"/>
      <c r="W92" s="87"/>
    </row>
    <row r="93" spans="1:23" ht="12.75" customHeight="1">
      <c r="A93" s="87"/>
      <c r="B93" s="87"/>
      <c r="C93" s="87"/>
      <c r="D93" s="87"/>
      <c r="E93" s="87"/>
      <c r="F93" s="87"/>
      <c r="G93" s="87"/>
      <c r="H93" s="87"/>
      <c r="I93" s="87"/>
      <c r="J93" s="87"/>
      <c r="K93" s="87"/>
      <c r="L93" s="87"/>
      <c r="M93" s="87"/>
      <c r="N93" s="87"/>
      <c r="O93" s="87"/>
      <c r="P93" s="87"/>
      <c r="Q93" s="87"/>
      <c r="R93" s="87"/>
      <c r="S93" s="87"/>
      <c r="T93" s="87"/>
      <c r="U93" s="87"/>
      <c r="V93" s="87"/>
      <c r="W93" s="87"/>
    </row>
    <row r="94" spans="1:23" ht="12.75" customHeight="1">
      <c r="A94" s="87"/>
      <c r="B94" s="87"/>
      <c r="C94" s="87"/>
      <c r="D94" s="87"/>
      <c r="E94" s="87"/>
      <c r="F94" s="87"/>
      <c r="G94" s="87"/>
      <c r="H94" s="87"/>
      <c r="I94" s="87"/>
      <c r="J94" s="87"/>
      <c r="K94" s="87"/>
      <c r="L94" s="87"/>
      <c r="M94" s="87"/>
      <c r="N94" s="87"/>
      <c r="O94" s="87"/>
      <c r="P94" s="87"/>
      <c r="Q94" s="87"/>
      <c r="R94" s="87"/>
      <c r="S94" s="87"/>
      <c r="T94" s="87"/>
      <c r="U94" s="87"/>
      <c r="V94" s="87"/>
      <c r="W94" s="87"/>
    </row>
    <row r="95" spans="1:23" ht="12.75" customHeight="1">
      <c r="A95" s="87"/>
      <c r="B95" s="87"/>
      <c r="C95" s="87"/>
      <c r="D95" s="87"/>
      <c r="E95" s="87"/>
      <c r="F95" s="87"/>
      <c r="G95" s="87"/>
      <c r="H95" s="87"/>
      <c r="I95" s="87"/>
      <c r="J95" s="87"/>
      <c r="K95" s="87"/>
      <c r="L95" s="87"/>
      <c r="M95" s="87"/>
      <c r="N95" s="87"/>
      <c r="O95" s="87"/>
      <c r="P95" s="87"/>
      <c r="Q95" s="87"/>
      <c r="R95" s="87"/>
      <c r="S95" s="87"/>
      <c r="T95" s="87"/>
      <c r="U95" s="87"/>
      <c r="V95" s="87"/>
      <c r="W95" s="87"/>
    </row>
    <row r="96" spans="1:23" ht="12.75" customHeight="1">
      <c r="A96" s="87"/>
      <c r="B96" s="87"/>
      <c r="C96" s="87"/>
      <c r="D96" s="87"/>
      <c r="E96" s="87"/>
      <c r="F96" s="87"/>
      <c r="G96" s="87"/>
      <c r="H96" s="87"/>
      <c r="I96" s="87"/>
      <c r="J96" s="87"/>
      <c r="K96" s="87"/>
      <c r="L96" s="87"/>
      <c r="M96" s="87"/>
      <c r="N96" s="87"/>
      <c r="O96" s="87"/>
      <c r="P96" s="87"/>
      <c r="Q96" s="87"/>
      <c r="R96" s="87"/>
      <c r="S96" s="87"/>
      <c r="T96" s="87"/>
      <c r="U96" s="87"/>
      <c r="V96" s="87"/>
      <c r="W96" s="87"/>
    </row>
    <row r="97" spans="1:23" ht="12.75" customHeight="1">
      <c r="A97" s="87"/>
      <c r="B97" s="87"/>
      <c r="C97" s="87"/>
      <c r="D97" s="87"/>
      <c r="E97" s="87"/>
      <c r="F97" s="87"/>
      <c r="G97" s="87"/>
      <c r="H97" s="87"/>
      <c r="I97" s="87"/>
      <c r="J97" s="87"/>
      <c r="K97" s="87"/>
      <c r="L97" s="87"/>
      <c r="M97" s="87"/>
      <c r="N97" s="87"/>
      <c r="O97" s="87"/>
      <c r="P97" s="87"/>
      <c r="Q97" s="87"/>
      <c r="R97" s="87"/>
      <c r="S97" s="87"/>
      <c r="T97" s="87"/>
      <c r="U97" s="87"/>
      <c r="V97" s="87"/>
      <c r="W97" s="87"/>
    </row>
    <row r="98" spans="1:23" ht="12.75" customHeight="1">
      <c r="A98" s="87"/>
      <c r="B98" s="87"/>
      <c r="C98" s="87"/>
      <c r="D98" s="87"/>
      <c r="E98" s="87"/>
      <c r="F98" s="87"/>
      <c r="G98" s="87"/>
      <c r="H98" s="87"/>
      <c r="I98" s="87"/>
      <c r="J98" s="87"/>
      <c r="K98" s="87"/>
      <c r="L98" s="87"/>
      <c r="M98" s="87"/>
      <c r="N98" s="87"/>
      <c r="O98" s="87"/>
      <c r="P98" s="87"/>
      <c r="Q98" s="87"/>
      <c r="R98" s="87"/>
      <c r="S98" s="87"/>
      <c r="T98" s="87"/>
      <c r="U98" s="87"/>
      <c r="V98" s="87"/>
      <c r="W98" s="87"/>
    </row>
    <row r="99" spans="1:23" ht="12.75" customHeight="1">
      <c r="A99" s="87"/>
      <c r="B99" s="87"/>
      <c r="C99" s="87"/>
      <c r="D99" s="87"/>
      <c r="E99" s="87"/>
      <c r="F99" s="87"/>
      <c r="G99" s="87"/>
      <c r="H99" s="87"/>
      <c r="I99" s="87"/>
      <c r="J99" s="87"/>
      <c r="K99" s="87"/>
      <c r="L99" s="87"/>
      <c r="M99" s="87"/>
      <c r="N99" s="87"/>
      <c r="O99" s="87"/>
      <c r="P99" s="87"/>
      <c r="Q99" s="87"/>
      <c r="R99" s="87"/>
      <c r="S99" s="87"/>
      <c r="T99" s="87"/>
      <c r="U99" s="87"/>
      <c r="V99" s="87"/>
      <c r="W99" s="87"/>
    </row>
    <row r="100" spans="1:23" ht="12.75" customHeight="1">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ht="12.75" customHeight="1">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ht="12.75" customHeight="1">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ht="12.75" customHeight="1">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ht="12.75" customHeight="1">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ht="12.75" customHeight="1">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ht="12.75" customHeight="1">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ht="12.75" customHeight="1">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ht="12.75" customHeight="1">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ht="12.75" customHeight="1">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ht="12.75" customHeight="1">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ht="12.75" customHeight="1">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ht="12.75" customHeight="1">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ht="12.75" customHeight="1">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ht="12.75" customHeight="1">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ht="12.75" customHeight="1">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ht="12.75" customHeight="1">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ht="12.75" customHeight="1">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ht="12.75" customHeight="1">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ht="12.75" customHeight="1">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ht="12.75" customHeight="1">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ht="12.75" customHeight="1">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ht="12.75" customHeight="1">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ht="12.75" customHeight="1">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ht="12.75" customHeight="1">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ht="12.75" customHeight="1">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ht="12.75" customHeight="1">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ht="12.75" customHeight="1">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ht="12.75" customHeight="1">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ht="12.75" customHeight="1">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ht="12.75" customHeight="1">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ht="12.75" customHeight="1">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ht="12.75" customHeight="1">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ht="12.75" customHeight="1">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ht="12.75" customHeight="1">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ht="12.75" customHeight="1">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ht="12.75" customHeight="1">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ht="12.75" customHeight="1">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ht="12.75" customHeight="1">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ht="12.75" customHeight="1">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ht="12.75" customHeight="1">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ht="12.75" customHeight="1">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ht="12.75" customHeight="1">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ht="12.75" customHeight="1">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ht="12.75" customHeight="1">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ht="12.75" customHeight="1">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ht="12.75" customHeight="1">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ht="12.75" customHeight="1">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ht="12.75" customHeight="1">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ht="12.75" customHeight="1">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ht="12.75" customHeight="1">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ht="12.75" customHeight="1">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ht="12.75" customHeight="1">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ht="12.75" customHeight="1">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ht="12.75" customHeight="1">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ht="12.75" customHeight="1">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ht="12.75" customHeight="1">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ht="12.75" customHeight="1">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ht="12.75" customHeight="1">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ht="12.75" customHeight="1">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ht="12.75" customHeight="1">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ht="12.75" customHeight="1">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ht="12.75" customHeight="1">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ht="12.75" customHeight="1">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ht="12.75" customHeight="1">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ht="12.75" customHeight="1">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ht="12.75" customHeight="1">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ht="12.75" customHeight="1">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ht="12.75" customHeight="1">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ht="12.75" customHeight="1">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ht="12.75" customHeight="1">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ht="12.75" customHeight="1">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ht="12.75" customHeight="1">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ht="12.75" customHeight="1">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ht="12.75" customHeight="1">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ht="12.75" customHeight="1">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ht="12.75" customHeight="1">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ht="12.75" customHeight="1">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ht="12.75" customHeight="1">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ht="12.75" customHeight="1">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ht="12.75" customHeight="1">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ht="12.75" customHeight="1">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ht="12.75" customHeight="1">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ht="12.75" customHeight="1">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ht="12.75" customHeight="1">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ht="12.75" customHeight="1">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ht="12.75" customHeight="1">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ht="12.75" customHeight="1">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ht="12.75" customHeight="1">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ht="12.75" customHeight="1">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ht="12.75" customHeight="1">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ht="12.7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ht="12.75" customHeight="1">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ht="12.75" customHeight="1">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ht="12.75" customHeight="1">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ht="12.75" customHeight="1">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ht="12.75" customHeight="1">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ht="12.75" customHeight="1">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ht="12.75" customHeight="1">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ht="12.75" customHeight="1">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ht="12.75" customHeight="1">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ht="12.75" customHeight="1">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ht="12.75" customHeight="1">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ht="12.75" customHeight="1">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ht="12.75" customHeight="1">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ht="12.75" customHeight="1">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ht="12.75" customHeight="1">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ht="12.75" customHeight="1">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ht="12.75" customHeight="1">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ht="12.75" customHeight="1">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ht="12.75" customHeight="1">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ht="12.75" customHeight="1">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ht="12.75" customHeight="1">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ht="12.75" customHeight="1">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ht="12.75" customHeight="1">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ht="12.75" customHeight="1">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ht="12.75" customHeight="1">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ht="12.75" customHeight="1">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ht="12.75" customHeight="1">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ht="12.75" customHeight="1">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ht="12.75" customHeight="1">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ht="12.75" customHeight="1">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ht="12.75" customHeight="1">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ht="12.75" customHeight="1">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ht="12.75" customHeight="1">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ht="12.75" customHeight="1">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ht="12.75" customHeight="1">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ht="12.75" customHeight="1">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ht="12.75" customHeight="1">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ht="12.75" customHeight="1">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ht="12.75" customHeight="1">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ht="12.75" customHeight="1">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ht="12.75" customHeight="1">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ht="12.75" customHeight="1">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ht="12.75" customHeight="1">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ht="12.75" customHeight="1">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ht="12.75" customHeight="1">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ht="12.75" customHeight="1">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ht="12.75" customHeight="1">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ht="12.75" customHeight="1">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ht="12.75" customHeight="1">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ht="12.75" customHeight="1">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ht="12.75" customHeight="1">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ht="12.75" customHeight="1">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row r="244" spans="1:23" ht="12.75" customHeight="1">
      <c r="A244" s="87"/>
      <c r="B244" s="87"/>
      <c r="C244" s="87"/>
      <c r="D244" s="87"/>
      <c r="E244" s="87"/>
      <c r="F244" s="87"/>
      <c r="G244" s="87"/>
      <c r="H244" s="87"/>
      <c r="I244" s="87"/>
      <c r="J244" s="87"/>
      <c r="K244" s="87"/>
      <c r="L244" s="87"/>
      <c r="M244" s="87"/>
      <c r="N244" s="87"/>
      <c r="O244" s="87"/>
      <c r="P244" s="87"/>
      <c r="Q244" s="87"/>
      <c r="R244" s="87"/>
      <c r="S244" s="87"/>
      <c r="T244" s="87"/>
      <c r="U244" s="87"/>
      <c r="V244" s="87"/>
      <c r="W244" s="87"/>
    </row>
    <row r="245" spans="1:23" ht="12.75" customHeight="1">
      <c r="A245" s="87"/>
      <c r="B245" s="87"/>
      <c r="C245" s="87"/>
      <c r="D245" s="87"/>
      <c r="E245" s="87"/>
      <c r="F245" s="87"/>
      <c r="G245" s="87"/>
      <c r="H245" s="87"/>
      <c r="I245" s="87"/>
      <c r="J245" s="87"/>
      <c r="K245" s="87"/>
      <c r="L245" s="87"/>
      <c r="M245" s="87"/>
      <c r="N245" s="87"/>
      <c r="O245" s="87"/>
      <c r="P245" s="87"/>
      <c r="Q245" s="87"/>
      <c r="R245" s="87"/>
      <c r="S245" s="87"/>
      <c r="T245" s="87"/>
      <c r="U245" s="87"/>
      <c r="V245" s="87"/>
      <c r="W245" s="87"/>
    </row>
    <row r="246" spans="1:23" ht="12.75" customHeight="1">
      <c r="A246" s="87"/>
      <c r="B246" s="87"/>
      <c r="C246" s="87"/>
      <c r="D246" s="87"/>
      <c r="E246" s="87"/>
      <c r="F246" s="87"/>
      <c r="G246" s="87"/>
      <c r="H246" s="87"/>
      <c r="I246" s="87"/>
      <c r="J246" s="87"/>
      <c r="K246" s="87"/>
      <c r="L246" s="87"/>
      <c r="M246" s="87"/>
      <c r="N246" s="87"/>
      <c r="O246" s="87"/>
      <c r="P246" s="87"/>
      <c r="Q246" s="87"/>
      <c r="R246" s="87"/>
      <c r="S246" s="87"/>
      <c r="T246" s="87"/>
      <c r="U246" s="87"/>
      <c r="V246" s="87"/>
      <c r="W246" s="87"/>
    </row>
    <row r="247" spans="1:23" ht="12.75" customHeight="1">
      <c r="A247" s="87"/>
      <c r="B247" s="87"/>
      <c r="C247" s="87"/>
      <c r="D247" s="87"/>
      <c r="E247" s="87"/>
      <c r="F247" s="87"/>
      <c r="G247" s="87"/>
      <c r="H247" s="87"/>
      <c r="I247" s="87"/>
      <c r="J247" s="87"/>
      <c r="K247" s="87"/>
      <c r="L247" s="87"/>
      <c r="M247" s="87"/>
      <c r="N247" s="87"/>
      <c r="O247" s="87"/>
      <c r="P247" s="87"/>
      <c r="Q247" s="87"/>
      <c r="R247" s="87"/>
      <c r="S247" s="87"/>
      <c r="T247" s="87"/>
      <c r="U247" s="87"/>
      <c r="V247" s="87"/>
      <c r="W247" s="87"/>
    </row>
    <row r="248" spans="1:23" ht="12.75" customHeight="1">
      <c r="A248" s="87"/>
      <c r="B248" s="87"/>
      <c r="C248" s="87"/>
      <c r="D248" s="87"/>
      <c r="E248" s="87"/>
      <c r="F248" s="87"/>
      <c r="G248" s="87"/>
      <c r="H248" s="87"/>
      <c r="I248" s="87"/>
      <c r="J248" s="87"/>
      <c r="K248" s="87"/>
      <c r="L248" s="87"/>
      <c r="M248" s="87"/>
      <c r="N248" s="87"/>
      <c r="O248" s="87"/>
      <c r="P248" s="87"/>
      <c r="Q248" s="87"/>
      <c r="R248" s="87"/>
      <c r="S248" s="87"/>
      <c r="T248" s="87"/>
      <c r="U248" s="87"/>
      <c r="V248" s="87"/>
      <c r="W248" s="87"/>
    </row>
    <row r="249" spans="1:23" ht="12.75" customHeight="1">
      <c r="A249" s="87"/>
      <c r="B249" s="87"/>
      <c r="C249" s="87"/>
      <c r="D249" s="87"/>
      <c r="E249" s="87"/>
      <c r="F249" s="87"/>
      <c r="G249" s="87"/>
      <c r="H249" s="87"/>
      <c r="I249" s="87"/>
      <c r="J249" s="87"/>
      <c r="K249" s="87"/>
      <c r="L249" s="87"/>
      <c r="M249" s="87"/>
      <c r="N249" s="87"/>
      <c r="O249" s="87"/>
      <c r="P249" s="87"/>
      <c r="Q249" s="87"/>
      <c r="R249" s="87"/>
      <c r="S249" s="87"/>
      <c r="T249" s="87"/>
      <c r="U249" s="87"/>
      <c r="V249" s="87"/>
      <c r="W249" s="87"/>
    </row>
    <row r="250" spans="1:23" ht="12.75" customHeight="1">
      <c r="A250" s="87"/>
      <c r="B250" s="87"/>
      <c r="C250" s="87"/>
      <c r="D250" s="87"/>
      <c r="E250" s="87"/>
      <c r="F250" s="87"/>
      <c r="G250" s="87"/>
      <c r="H250" s="87"/>
      <c r="I250" s="87"/>
      <c r="J250" s="87"/>
      <c r="K250" s="87"/>
      <c r="L250" s="87"/>
      <c r="M250" s="87"/>
      <c r="N250" s="87"/>
      <c r="O250" s="87"/>
      <c r="P250" s="87"/>
      <c r="Q250" s="87"/>
      <c r="R250" s="87"/>
      <c r="S250" s="87"/>
      <c r="T250" s="87"/>
      <c r="U250" s="87"/>
      <c r="V250" s="87"/>
      <c r="W250" s="87"/>
    </row>
    <row r="251" spans="1:23" ht="12.75" customHeight="1">
      <c r="A251" s="87"/>
      <c r="B251" s="87"/>
      <c r="C251" s="87"/>
      <c r="D251" s="87"/>
      <c r="E251" s="87"/>
      <c r="F251" s="87"/>
      <c r="G251" s="87"/>
      <c r="H251" s="87"/>
      <c r="I251" s="87"/>
      <c r="J251" s="87"/>
      <c r="K251" s="87"/>
      <c r="L251" s="87"/>
      <c r="M251" s="87"/>
      <c r="N251" s="87"/>
      <c r="O251" s="87"/>
      <c r="P251" s="87"/>
      <c r="Q251" s="87"/>
      <c r="R251" s="87"/>
      <c r="S251" s="87"/>
      <c r="T251" s="87"/>
      <c r="U251" s="87"/>
      <c r="V251" s="87"/>
      <c r="W251" s="87"/>
    </row>
    <row r="252" spans="1:23" ht="12.75" customHeight="1">
      <c r="A252" s="87"/>
      <c r="B252" s="87"/>
      <c r="C252" s="87"/>
      <c r="D252" s="87"/>
      <c r="E252" s="87"/>
      <c r="F252" s="87"/>
      <c r="G252" s="87"/>
      <c r="H252" s="87"/>
      <c r="I252" s="87"/>
      <c r="J252" s="87"/>
      <c r="K252" s="87"/>
      <c r="L252" s="87"/>
      <c r="M252" s="87"/>
      <c r="N252" s="87"/>
      <c r="O252" s="87"/>
      <c r="P252" s="87"/>
      <c r="Q252" s="87"/>
      <c r="R252" s="87"/>
      <c r="S252" s="87"/>
      <c r="T252" s="87"/>
      <c r="U252" s="87"/>
      <c r="V252" s="87"/>
      <c r="W252" s="87"/>
    </row>
    <row r="253" spans="1:23" ht="12.75" customHeight="1">
      <c r="A253" s="87"/>
      <c r="B253" s="87"/>
      <c r="C253" s="87"/>
      <c r="D253" s="87"/>
      <c r="E253" s="87"/>
      <c r="F253" s="87"/>
      <c r="G253" s="87"/>
      <c r="H253" s="87"/>
      <c r="I253" s="87"/>
      <c r="J253" s="87"/>
      <c r="K253" s="87"/>
      <c r="L253" s="87"/>
      <c r="M253" s="87"/>
      <c r="N253" s="87"/>
      <c r="O253" s="87"/>
      <c r="P253" s="87"/>
      <c r="Q253" s="87"/>
      <c r="R253" s="87"/>
      <c r="S253" s="87"/>
      <c r="T253" s="87"/>
      <c r="U253" s="87"/>
      <c r="V253" s="87"/>
      <c r="W253" s="87"/>
    </row>
    <row r="254" spans="1:23" ht="12.75" customHeight="1">
      <c r="A254" s="87"/>
      <c r="B254" s="87"/>
      <c r="C254" s="87"/>
      <c r="D254" s="87"/>
      <c r="E254" s="87"/>
      <c r="F254" s="87"/>
      <c r="G254" s="87"/>
      <c r="H254" s="87"/>
      <c r="I254" s="87"/>
      <c r="J254" s="87"/>
      <c r="K254" s="87"/>
      <c r="L254" s="87"/>
      <c r="M254" s="87"/>
      <c r="N254" s="87"/>
      <c r="O254" s="87"/>
      <c r="P254" s="87"/>
      <c r="Q254" s="87"/>
      <c r="R254" s="87"/>
      <c r="S254" s="87"/>
      <c r="T254" s="87"/>
      <c r="U254" s="87"/>
      <c r="V254" s="87"/>
      <c r="W254" s="87"/>
    </row>
    <row r="255" spans="1:23" ht="12.75" customHeight="1">
      <c r="A255" s="87"/>
      <c r="B255" s="87"/>
      <c r="C255" s="87"/>
      <c r="D255" s="87"/>
      <c r="E255" s="87"/>
      <c r="F255" s="87"/>
      <c r="G255" s="87"/>
      <c r="H255" s="87"/>
      <c r="I255" s="87"/>
      <c r="J255" s="87"/>
      <c r="K255" s="87"/>
      <c r="L255" s="87"/>
      <c r="M255" s="87"/>
      <c r="N255" s="87"/>
      <c r="O255" s="87"/>
      <c r="P255" s="87"/>
      <c r="Q255" s="87"/>
      <c r="R255" s="87"/>
      <c r="S255" s="87"/>
      <c r="T255" s="87"/>
      <c r="U255" s="87"/>
      <c r="V255" s="87"/>
      <c r="W255" s="87"/>
    </row>
    <row r="256" spans="1:23" ht="12.75" customHeight="1">
      <c r="A256" s="87"/>
      <c r="B256" s="87"/>
      <c r="C256" s="87"/>
      <c r="D256" s="87"/>
      <c r="E256" s="87"/>
      <c r="F256" s="87"/>
      <c r="G256" s="87"/>
      <c r="H256" s="87"/>
      <c r="I256" s="87"/>
      <c r="J256" s="87"/>
      <c r="K256" s="87"/>
      <c r="L256" s="87"/>
      <c r="M256" s="87"/>
      <c r="N256" s="87"/>
      <c r="O256" s="87"/>
      <c r="P256" s="87"/>
      <c r="Q256" s="87"/>
      <c r="R256" s="87"/>
      <c r="S256" s="87"/>
      <c r="T256" s="87"/>
      <c r="U256" s="87"/>
      <c r="V256" s="87"/>
      <c r="W256" s="87"/>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40:C40"/>
    <mergeCell ref="B45:C45"/>
    <mergeCell ref="B51:C51"/>
    <mergeCell ref="B2:C2"/>
    <mergeCell ref="B4:C4"/>
    <mergeCell ref="B10:C10"/>
    <mergeCell ref="B16:C16"/>
    <mergeCell ref="B22:C22"/>
    <mergeCell ref="B28:C28"/>
    <mergeCell ref="B37:C37"/>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SOLO USO GERENCIA </vt:lpstr>
      <vt:lpstr>PRESUPUESTO TOTAL ANUAL</vt:lpstr>
      <vt:lpstr>Memoría de cálculo RRHH</vt:lpstr>
      <vt:lpstr>Memoria Cálculo Provisiones</vt:lpstr>
      <vt:lpstr>Memoría de calculo Operación </vt:lpstr>
      <vt:lpstr>Memoria de cálculo Administraci</vt:lpstr>
      <vt:lpstr>Memoría de calculo habilitación</vt:lpstr>
      <vt:lpstr>Cartas de Aportes</vt:lpstr>
      <vt:lpstr>Valores Referenciales de Mercad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Fundacion Clinica Pyme</dc:creator>
  <cp:lastModifiedBy>Fundacion Clinica Pyme</cp:lastModifiedBy>
  <dcterms:created xsi:type="dcterms:W3CDTF">2022-06-22T15:00:29Z</dcterms:created>
  <dcterms:modified xsi:type="dcterms:W3CDTF">2022-06-22T15:00:29Z</dcterms:modified>
</cp:coreProperties>
</file>